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61bc03975c0ade4/Escritorio/archivos informe 2025/"/>
    </mc:Choice>
  </mc:AlternateContent>
  <xr:revisionPtr revIDLastSave="79" documentId="13_ncr:1_{F3472C70-0E8D-46DB-A98C-F4F2B3BBFEA7}" xr6:coauthVersionLast="47" xr6:coauthVersionMax="47" xr10:uidLastSave="{F31FDD18-FDF9-4FCD-B73C-6DDA8D6B46EA}"/>
  <bookViews>
    <workbookView xWindow="-108" yWindow="-108" windowWidth="23256" windowHeight="12576" tabRatio="790" activeTab="4" xr2:uid="{00000000-000D-0000-FFFF-FFFF00000000}"/>
  </bookViews>
  <sheets>
    <sheet name="1 GASTO CORRIENTE " sheetId="19" r:id="rId1"/>
    <sheet name="2 OBRAS " sheetId="20" r:id="rId2"/>
    <sheet name="3 SEGURIDAD  " sheetId="21" r:id="rId3"/>
    <sheet name="4 RECURSOS FISCALES" sheetId="22" r:id="rId4"/>
    <sheet name="5 GASOLINA" sheetId="23" r:id="rId5"/>
    <sheet name="PROGRAMAS SOCIALES" sheetId="26" state="hidden" r:id="rId6"/>
    <sheet name="pp" sheetId="25" state="hidden" r:id="rId7"/>
  </sheets>
  <definedNames>
    <definedName name="_xlnm.Print_Area" localSheetId="0">'1 GASTO CORRIENTE '!$A$1:$M$1209</definedName>
    <definedName name="_xlnm.Print_Area" localSheetId="1">'2 OBRAS '!$A$1:$M$213</definedName>
    <definedName name="_xlnm.Print_Area" localSheetId="2">'3 SEGURIDAD  '!$A$1:$M$251</definedName>
    <definedName name="_xlnm.Print_Area" localSheetId="3">'4 RECURSOS FISCALES'!$A$1:$M$172</definedName>
    <definedName name="_xlnm.Print_Area" localSheetId="4">'5 GASOLINA'!$A$1:$M$34</definedName>
    <definedName name="_xlnm.Print_Titles" localSheetId="0">'1 GASTO CORRIENTE '!$1:$8</definedName>
    <definedName name="_xlnm.Print_Titles" localSheetId="1">'2 OBRAS '!$1:$7</definedName>
    <definedName name="_xlnm.Print_Titles" localSheetId="4">'5 GASOLINA'!#REF!</definedName>
    <definedName name="_xlnm.Print_Titles" localSheetId="6">pp!$1:$5</definedName>
    <definedName name="_xlnm.Print_Titles" localSheetId="5">'PROGRAMAS SOCIALES'!$1:$5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9" i="21" l="1"/>
  <c r="I28" i="20" l="1"/>
  <c r="I200" i="20"/>
  <c r="I201" i="20"/>
  <c r="I199" i="20"/>
  <c r="I198" i="20"/>
  <c r="I197" i="20"/>
  <c r="I196" i="20"/>
  <c r="I195" i="20"/>
  <c r="I193" i="20"/>
  <c r="I194" i="20"/>
  <c r="I87" i="20"/>
  <c r="I86" i="20"/>
  <c r="I31" i="20"/>
  <c r="I30" i="20"/>
  <c r="I29" i="20"/>
  <c r="I27" i="20"/>
  <c r="I26" i="20"/>
  <c r="I20" i="20"/>
  <c r="I19" i="20"/>
  <c r="I18" i="20"/>
  <c r="I17" i="20"/>
  <c r="I16" i="20"/>
  <c r="I24" i="20"/>
  <c r="I23" i="20"/>
  <c r="I90" i="22"/>
  <c r="I64" i="22"/>
  <c r="I63" i="22"/>
  <c r="I171" i="21"/>
  <c r="I1169" i="19"/>
  <c r="I1116" i="19"/>
  <c r="I1115" i="19"/>
  <c r="I1045" i="19"/>
  <c r="I1016" i="19"/>
  <c r="I21" i="23" l="1"/>
  <c r="I85" i="20" l="1"/>
  <c r="I84" i="20" l="1"/>
  <c r="I83" i="20"/>
  <c r="U392" i="26" l="1"/>
  <c r="V392" i="26"/>
  <c r="T392" i="26" l="1"/>
  <c r="J392" i="26" l="1"/>
  <c r="J393" i="26" s="1"/>
  <c r="V602" i="26" l="1"/>
  <c r="U602" i="26"/>
  <c r="T602" i="26"/>
  <c r="S602" i="26"/>
  <c r="R602" i="26"/>
  <c r="Q602" i="26"/>
  <c r="M602" i="26"/>
  <c r="L602" i="26"/>
  <c r="K602" i="26"/>
  <c r="J602" i="26"/>
  <c r="I602" i="26"/>
  <c r="H602" i="26"/>
  <c r="P602" i="26"/>
  <c r="V578" i="26"/>
  <c r="U578" i="26"/>
  <c r="T578" i="26"/>
  <c r="S578" i="26"/>
  <c r="R578" i="26"/>
  <c r="Q578" i="26"/>
  <c r="P578" i="26"/>
  <c r="O578" i="26"/>
  <c r="N578" i="26"/>
  <c r="M578" i="26"/>
  <c r="L578" i="26"/>
  <c r="K578" i="26"/>
  <c r="J578" i="26"/>
  <c r="I578" i="26"/>
  <c r="H578" i="26"/>
  <c r="V553" i="26"/>
  <c r="U553" i="26"/>
  <c r="T553" i="26"/>
  <c r="S553" i="26"/>
  <c r="R553" i="26"/>
  <c r="Q553" i="26"/>
  <c r="M553" i="26"/>
  <c r="L553" i="26"/>
  <c r="K553" i="26"/>
  <c r="J553" i="26"/>
  <c r="I553" i="26"/>
  <c r="H553" i="26"/>
  <c r="O553" i="26"/>
  <c r="V526" i="26"/>
  <c r="U526" i="26"/>
  <c r="T526" i="26"/>
  <c r="S526" i="26"/>
  <c r="R526" i="26"/>
  <c r="Q526" i="26"/>
  <c r="P526" i="26"/>
  <c r="O526" i="26"/>
  <c r="N526" i="26"/>
  <c r="M526" i="26"/>
  <c r="L526" i="26"/>
  <c r="K526" i="26"/>
  <c r="J526" i="26"/>
  <c r="I526" i="26"/>
  <c r="H526" i="26"/>
  <c r="V499" i="26"/>
  <c r="U499" i="26"/>
  <c r="T499" i="26"/>
  <c r="S499" i="26"/>
  <c r="R499" i="26"/>
  <c r="Q499" i="26"/>
  <c r="P499" i="26"/>
  <c r="O499" i="26"/>
  <c r="N499" i="26"/>
  <c r="M499" i="26"/>
  <c r="L499" i="26"/>
  <c r="K499" i="26"/>
  <c r="J499" i="26"/>
  <c r="I499" i="26"/>
  <c r="H499" i="26"/>
  <c r="V472" i="26"/>
  <c r="U472" i="26"/>
  <c r="T472" i="26"/>
  <c r="P472" i="26"/>
  <c r="O472" i="26"/>
  <c r="N472" i="26"/>
  <c r="M472" i="26"/>
  <c r="L472" i="26"/>
  <c r="K472" i="26"/>
  <c r="J472" i="26"/>
  <c r="I472" i="26"/>
  <c r="H472" i="26"/>
  <c r="V447" i="26"/>
  <c r="U447" i="26"/>
  <c r="T447" i="26"/>
  <c r="S447" i="26"/>
  <c r="R447" i="26"/>
  <c r="Q447" i="26"/>
  <c r="P447" i="26"/>
  <c r="O447" i="26"/>
  <c r="N447" i="26"/>
  <c r="M447" i="26"/>
  <c r="L447" i="26"/>
  <c r="K447" i="26"/>
  <c r="J447" i="26"/>
  <c r="I447" i="26"/>
  <c r="H447" i="26"/>
  <c r="V421" i="26"/>
  <c r="U421" i="26"/>
  <c r="T421" i="26"/>
  <c r="S421" i="26"/>
  <c r="R421" i="26"/>
  <c r="Q421" i="26"/>
  <c r="P421" i="26"/>
  <c r="O421" i="26"/>
  <c r="N421" i="26"/>
  <c r="M421" i="26"/>
  <c r="L421" i="26"/>
  <c r="K421" i="26"/>
  <c r="J421" i="26"/>
  <c r="I421" i="26"/>
  <c r="H421" i="26"/>
  <c r="M393" i="26"/>
  <c r="L393" i="26"/>
  <c r="K393" i="26"/>
  <c r="V364" i="26"/>
  <c r="U364" i="26"/>
  <c r="T364" i="26"/>
  <c r="S364" i="26"/>
  <c r="R364" i="26"/>
  <c r="Q364" i="26"/>
  <c r="P364" i="26"/>
  <c r="O364" i="26"/>
  <c r="N364" i="26"/>
  <c r="J364" i="26"/>
  <c r="I364" i="26"/>
  <c r="H364" i="26"/>
  <c r="V339" i="26"/>
  <c r="U339" i="26"/>
  <c r="T339" i="26"/>
  <c r="S339" i="26"/>
  <c r="R339" i="26"/>
  <c r="Q339" i="26"/>
  <c r="P339" i="26"/>
  <c r="O339" i="26"/>
  <c r="N339" i="26"/>
  <c r="J339" i="26"/>
  <c r="I339" i="26"/>
  <c r="H339" i="26"/>
  <c r="V314" i="26"/>
  <c r="U314" i="26"/>
  <c r="T314" i="26"/>
  <c r="S314" i="26"/>
  <c r="R314" i="26"/>
  <c r="Q314" i="26"/>
  <c r="P314" i="26"/>
  <c r="O314" i="26"/>
  <c r="N314" i="26"/>
  <c r="J314" i="26"/>
  <c r="I314" i="26"/>
  <c r="H314" i="26"/>
  <c r="V291" i="26"/>
  <c r="U291" i="26"/>
  <c r="T291" i="26"/>
  <c r="S291" i="26"/>
  <c r="R291" i="26"/>
  <c r="M291" i="26"/>
  <c r="J291" i="26"/>
  <c r="I291" i="26"/>
  <c r="H291" i="26"/>
  <c r="Q290" i="26"/>
  <c r="Q291" i="26" s="1"/>
  <c r="V259" i="26"/>
  <c r="U259" i="26"/>
  <c r="T259" i="26"/>
  <c r="S259" i="26"/>
  <c r="R259" i="26"/>
  <c r="Q259" i="26"/>
  <c r="P259" i="26"/>
  <c r="O259" i="26"/>
  <c r="N259" i="26"/>
  <c r="M259" i="26"/>
  <c r="L259" i="26"/>
  <c r="K259" i="26"/>
  <c r="J259" i="26"/>
  <c r="I259" i="26"/>
  <c r="H259" i="26"/>
  <c r="G259" i="26"/>
  <c r="V235" i="26"/>
  <c r="U235" i="26"/>
  <c r="T235" i="26"/>
  <c r="S235" i="26"/>
  <c r="R235" i="26"/>
  <c r="Q235" i="26"/>
  <c r="M235" i="26"/>
  <c r="L235" i="26"/>
  <c r="K235" i="26"/>
  <c r="J235" i="26"/>
  <c r="I235" i="26"/>
  <c r="H235" i="26"/>
  <c r="V190" i="26"/>
  <c r="U190" i="26"/>
  <c r="T190" i="26"/>
  <c r="S190" i="26"/>
  <c r="R190" i="26"/>
  <c r="Q190" i="26"/>
  <c r="P190" i="26"/>
  <c r="O190" i="26"/>
  <c r="N190" i="26"/>
  <c r="M190" i="26"/>
  <c r="L190" i="26"/>
  <c r="K190" i="26"/>
  <c r="J190" i="26"/>
  <c r="I190" i="26"/>
  <c r="H190" i="26"/>
  <c r="V158" i="26"/>
  <c r="U158" i="26"/>
  <c r="T158" i="26"/>
  <c r="S158" i="26"/>
  <c r="R158" i="26"/>
  <c r="Q158" i="26"/>
  <c r="P158" i="26"/>
  <c r="O158" i="26"/>
  <c r="N158" i="26"/>
  <c r="M158" i="26"/>
  <c r="L158" i="26"/>
  <c r="K158" i="26"/>
  <c r="J158" i="26"/>
  <c r="I158" i="26"/>
  <c r="H158" i="26"/>
  <c r="V121" i="26"/>
  <c r="U121" i="26"/>
  <c r="T121" i="26"/>
  <c r="S121" i="26"/>
  <c r="R121" i="26"/>
  <c r="Q121" i="26"/>
  <c r="P121" i="26"/>
  <c r="O121" i="26"/>
  <c r="N121" i="26"/>
  <c r="M121" i="26"/>
  <c r="L121" i="26"/>
  <c r="K121" i="26"/>
  <c r="J121" i="26"/>
  <c r="I121" i="26"/>
  <c r="H121" i="26"/>
  <c r="V100" i="26"/>
  <c r="U100" i="26"/>
  <c r="T100" i="26"/>
  <c r="S100" i="26"/>
  <c r="R100" i="26"/>
  <c r="Q100" i="26"/>
  <c r="P100" i="26"/>
  <c r="O100" i="26"/>
  <c r="N100" i="26"/>
  <c r="M100" i="26"/>
  <c r="L100" i="26"/>
  <c r="K100" i="26"/>
  <c r="J100" i="26"/>
  <c r="I100" i="26"/>
  <c r="H100" i="26"/>
  <c r="V72" i="26"/>
  <c r="U72" i="26"/>
  <c r="T72" i="26"/>
  <c r="S72" i="26"/>
  <c r="R72" i="26"/>
  <c r="Q72" i="26"/>
  <c r="P72" i="26"/>
  <c r="O72" i="26"/>
  <c r="N72" i="26"/>
  <c r="M72" i="26"/>
  <c r="L72" i="26"/>
  <c r="K72" i="26"/>
  <c r="J72" i="26"/>
  <c r="I72" i="26"/>
  <c r="H72" i="26"/>
  <c r="V45" i="26"/>
  <c r="U45" i="26"/>
  <c r="T45" i="26"/>
  <c r="S45" i="26"/>
  <c r="R45" i="26"/>
  <c r="Q45" i="26"/>
  <c r="M45" i="26"/>
  <c r="L45" i="26"/>
  <c r="K45" i="26"/>
  <c r="J45" i="26"/>
  <c r="I45" i="26"/>
  <c r="H45" i="26"/>
  <c r="V16" i="26"/>
  <c r="U16" i="26"/>
  <c r="T16" i="26"/>
  <c r="M16" i="26"/>
  <c r="J16" i="26"/>
  <c r="I16" i="26"/>
  <c r="H16" i="26"/>
  <c r="E11" i="26"/>
  <c r="V393" i="26"/>
  <c r="U393" i="26"/>
  <c r="T393" i="26"/>
  <c r="S472" i="26"/>
  <c r="R472" i="26"/>
  <c r="Q472" i="26"/>
  <c r="S392" i="26"/>
  <c r="S393" i="26" s="1"/>
  <c r="S11" i="26"/>
  <c r="S16" i="26" s="1"/>
  <c r="R11" i="26"/>
  <c r="R16" i="26" s="1"/>
  <c r="Q11" i="26"/>
  <c r="Q16" i="26" s="1"/>
  <c r="I20" i="23"/>
  <c r="O602" i="26"/>
  <c r="N602" i="26"/>
  <c r="P553" i="26"/>
  <c r="N553" i="26"/>
  <c r="P392" i="26"/>
  <c r="P393" i="26" s="1"/>
  <c r="N392" i="26"/>
  <c r="N393" i="26" s="1"/>
  <c r="P290" i="26"/>
  <c r="P291" i="26" s="1"/>
  <c r="O290" i="26"/>
  <c r="O291" i="26" s="1"/>
  <c r="N290" i="26"/>
  <c r="N291" i="26" s="1"/>
  <c r="I161" i="22"/>
  <c r="P234" i="26"/>
  <c r="P235" i="26" s="1"/>
  <c r="O234" i="26"/>
  <c r="O235" i="26" s="1"/>
  <c r="P15" i="26"/>
  <c r="O15" i="26"/>
  <c r="N15" i="26"/>
  <c r="I125" i="22"/>
  <c r="P12" i="26"/>
  <c r="N12" i="26"/>
  <c r="N33" i="22"/>
  <c r="I33" i="22"/>
  <c r="P44" i="26"/>
  <c r="P45" i="26" s="1"/>
  <c r="N44" i="26"/>
  <c r="N45" i="26" s="1"/>
  <c r="P11" i="26"/>
  <c r="O11" i="26"/>
  <c r="N11" i="26"/>
  <c r="I14" i="22"/>
  <c r="M363" i="26"/>
  <c r="M364" i="26" s="1"/>
  <c r="L363" i="26"/>
  <c r="L364" i="26" s="1"/>
  <c r="K363" i="26"/>
  <c r="K364" i="26" s="1"/>
  <c r="I137" i="21"/>
  <c r="I136" i="21"/>
  <c r="M338" i="26"/>
  <c r="M339" i="26" s="1"/>
  <c r="L338" i="26"/>
  <c r="L339" i="26" s="1"/>
  <c r="K338" i="26"/>
  <c r="K339" i="26" s="1"/>
  <c r="I99" i="21"/>
  <c r="M313" i="26"/>
  <c r="M314" i="26" s="1"/>
  <c r="I79" i="21"/>
  <c r="I78" i="21"/>
  <c r="L290" i="26"/>
  <c r="L291" i="26" s="1"/>
  <c r="I50" i="21"/>
  <c r="I49" i="21"/>
  <c r="L15" i="26"/>
  <c r="L16" i="26" s="1"/>
  <c r="K15" i="26"/>
  <c r="K16" i="26" s="1"/>
  <c r="I16" i="21"/>
  <c r="I192" i="20"/>
  <c r="I156" i="20"/>
  <c r="I155" i="20"/>
  <c r="I154" i="20"/>
  <c r="I153" i="20"/>
  <c r="I152" i="20"/>
  <c r="I151" i="20"/>
  <c r="I150" i="20"/>
  <c r="I149" i="20"/>
  <c r="I148" i="20"/>
  <c r="I147" i="20"/>
  <c r="I146" i="20"/>
  <c r="I145" i="20"/>
  <c r="I144" i="20"/>
  <c r="I143" i="20"/>
  <c r="I142" i="20"/>
  <c r="I141" i="20"/>
  <c r="I140" i="20"/>
  <c r="I139" i="20"/>
  <c r="I138" i="20"/>
  <c r="I137" i="20"/>
  <c r="I136" i="20"/>
  <c r="I135" i="20"/>
  <c r="I134" i="20"/>
  <c r="I132" i="20"/>
  <c r="I131" i="20"/>
  <c r="I130" i="20"/>
  <c r="I129" i="20"/>
  <c r="I120" i="20"/>
  <c r="I128" i="20"/>
  <c r="I127" i="20"/>
  <c r="I126" i="20"/>
  <c r="I125" i="20"/>
  <c r="I124" i="20"/>
  <c r="I123" i="20"/>
  <c r="I122" i="20"/>
  <c r="I121" i="20"/>
  <c r="I25" i="20"/>
  <c r="I22" i="20"/>
  <c r="I21" i="20"/>
  <c r="G601" i="26"/>
  <c r="G602" i="26" s="1"/>
  <c r="F601" i="26"/>
  <c r="F602" i="26" s="1"/>
  <c r="E601" i="26"/>
  <c r="E602" i="26" s="1"/>
  <c r="I987" i="19"/>
  <c r="I986" i="19"/>
  <c r="I985" i="19"/>
  <c r="G577" i="26"/>
  <c r="F577" i="26"/>
  <c r="E577" i="26"/>
  <c r="I967" i="19"/>
  <c r="I966" i="19"/>
  <c r="I965" i="19"/>
  <c r="G576" i="26"/>
  <c r="E576" i="26"/>
  <c r="I940" i="19"/>
  <c r="I939" i="19"/>
  <c r="I938" i="19"/>
  <c r="G552" i="26"/>
  <c r="G553" i="26" s="1"/>
  <c r="E552" i="26"/>
  <c r="E553" i="26" s="1"/>
  <c r="I891" i="19"/>
  <c r="I890" i="19"/>
  <c r="G526" i="26"/>
  <c r="E526" i="26"/>
  <c r="G498" i="26"/>
  <c r="G499" i="26" s="1"/>
  <c r="F498" i="26"/>
  <c r="F499" i="26" s="1"/>
  <c r="E498" i="26"/>
  <c r="E499" i="26" s="1"/>
  <c r="D500" i="26" s="1"/>
  <c r="D25" i="25" s="1"/>
  <c r="I857" i="19"/>
  <c r="I856" i="19"/>
  <c r="G471" i="26"/>
  <c r="G472" i="26" s="1"/>
  <c r="F471" i="26"/>
  <c r="F472" i="26" s="1"/>
  <c r="E471" i="26"/>
  <c r="E472" i="26" s="1"/>
  <c r="I804" i="19"/>
  <c r="I803" i="19"/>
  <c r="G446" i="26"/>
  <c r="G447" i="26" s="1"/>
  <c r="E446" i="26"/>
  <c r="E447" i="26" s="1"/>
  <c r="I746" i="19"/>
  <c r="I745" i="19"/>
  <c r="G99" i="26"/>
  <c r="F99" i="26"/>
  <c r="E99" i="26"/>
  <c r="I709" i="19"/>
  <c r="I708" i="19"/>
  <c r="G98" i="26"/>
  <c r="F98" i="26"/>
  <c r="E98" i="26"/>
  <c r="I685" i="19"/>
  <c r="I684" i="19"/>
  <c r="I683" i="19"/>
  <c r="G421" i="26"/>
  <c r="I663" i="19"/>
  <c r="I662" i="19"/>
  <c r="I661" i="19"/>
  <c r="G364" i="26"/>
  <c r="F364" i="26"/>
  <c r="E364" i="26"/>
  <c r="G338" i="26"/>
  <c r="G339" i="26" s="1"/>
  <c r="E338" i="26"/>
  <c r="E339" i="26" s="1"/>
  <c r="G314" i="26"/>
  <c r="F314" i="26"/>
  <c r="E314" i="26"/>
  <c r="G290" i="26"/>
  <c r="G291" i="26" s="1"/>
  <c r="F290" i="26"/>
  <c r="F291" i="26" s="1"/>
  <c r="E290" i="26"/>
  <c r="E291" i="26" s="1"/>
  <c r="I603" i="19"/>
  <c r="F259" i="26"/>
  <c r="J260" i="26" s="1"/>
  <c r="G234" i="26"/>
  <c r="G235" i="26" s="1"/>
  <c r="E234" i="26"/>
  <c r="E235" i="26" s="1"/>
  <c r="I567" i="19"/>
  <c r="I566" i="19"/>
  <c r="G189" i="26"/>
  <c r="G190" i="26" s="1"/>
  <c r="S191" i="26" s="1"/>
  <c r="F189" i="26"/>
  <c r="F190" i="26" s="1"/>
  <c r="E189" i="26"/>
  <c r="E190" i="26" s="1"/>
  <c r="I503" i="19"/>
  <c r="G15" i="26"/>
  <c r="F15" i="26"/>
  <c r="E15" i="26"/>
  <c r="I481" i="19"/>
  <c r="I480" i="19"/>
  <c r="I479" i="19"/>
  <c r="I478" i="19"/>
  <c r="G14" i="26"/>
  <c r="F14" i="26"/>
  <c r="E14" i="26"/>
  <c r="I416" i="19"/>
  <c r="G157" i="26"/>
  <c r="G158" i="26" s="1"/>
  <c r="F157" i="26"/>
  <c r="F158" i="26" s="1"/>
  <c r="E157" i="26"/>
  <c r="E158" i="26" s="1"/>
  <c r="I376" i="19"/>
  <c r="I375" i="19"/>
  <c r="I374" i="19"/>
  <c r="G13" i="26"/>
  <c r="F13" i="26"/>
  <c r="I322" i="19"/>
  <c r="I321" i="19"/>
  <c r="G12" i="26"/>
  <c r="I289" i="19"/>
  <c r="I288" i="19"/>
  <c r="I287" i="19"/>
  <c r="G120" i="26"/>
  <c r="G121" i="26" s="1"/>
  <c r="F120" i="26"/>
  <c r="F121" i="26" s="1"/>
  <c r="J122" i="26" s="1"/>
  <c r="E120" i="26"/>
  <c r="E121" i="26" s="1"/>
  <c r="D122" i="26" s="1"/>
  <c r="D12" i="25" s="1"/>
  <c r="I235" i="19"/>
  <c r="I234" i="19"/>
  <c r="G97" i="26"/>
  <c r="F97" i="26"/>
  <c r="I168" i="19"/>
  <c r="G71" i="26"/>
  <c r="G72" i="26" s="1"/>
  <c r="E71" i="26"/>
  <c r="E72" i="26" s="1"/>
  <c r="I105" i="19"/>
  <c r="G44" i="26"/>
  <c r="G45" i="26" s="1"/>
  <c r="F44" i="26"/>
  <c r="F45" i="26" s="1"/>
  <c r="E44" i="26"/>
  <c r="E45" i="26" s="1"/>
  <c r="I56" i="19"/>
  <c r="I55" i="19"/>
  <c r="G11" i="26"/>
  <c r="F11" i="26"/>
  <c r="I18" i="19"/>
  <c r="I17" i="19"/>
  <c r="S122" i="26" l="1"/>
  <c r="D527" i="26"/>
  <c r="D26" i="25" s="1"/>
  <c r="S292" i="26"/>
  <c r="S448" i="26"/>
  <c r="S527" i="26"/>
  <c r="D159" i="26"/>
  <c r="D13" i="25" s="1"/>
  <c r="J159" i="26"/>
  <c r="D448" i="26"/>
  <c r="D23" i="25" s="1"/>
  <c r="D73" i="26"/>
  <c r="D10" i="25" s="1"/>
  <c r="S73" i="26"/>
  <c r="D191" i="26"/>
  <c r="D14" i="25" s="1"/>
  <c r="S422" i="26"/>
  <c r="S260" i="26"/>
  <c r="J500" i="26"/>
  <c r="S159" i="26"/>
  <c r="S500" i="26"/>
  <c r="D603" i="26"/>
  <c r="D29" i="25" s="1"/>
  <c r="E12" i="26"/>
  <c r="F12" i="26"/>
  <c r="F16" i="26" s="1"/>
  <c r="E97" i="26"/>
  <c r="E100" i="26" s="1"/>
  <c r="D101" i="26" s="1"/>
  <c r="D11" i="25" s="1"/>
  <c r="F71" i="26"/>
  <c r="F72" i="26" s="1"/>
  <c r="J73" i="26" s="1"/>
  <c r="E421" i="26"/>
  <c r="D422" i="26" s="1"/>
  <c r="D22" i="25" s="1"/>
  <c r="F446" i="26"/>
  <c r="F447" i="26" s="1"/>
  <c r="J448" i="26" s="1"/>
  <c r="G578" i="26"/>
  <c r="S579" i="26" s="1"/>
  <c r="G16" i="26"/>
  <c r="F100" i="26"/>
  <c r="J101" i="26" s="1"/>
  <c r="G392" i="26"/>
  <c r="G393" i="26" s="1"/>
  <c r="S394" i="26" s="1"/>
  <c r="G100" i="26"/>
  <c r="S101" i="26" s="1"/>
  <c r="F392" i="26"/>
  <c r="F393" i="26" s="1"/>
  <c r="J191" i="26"/>
  <c r="S554" i="26"/>
  <c r="O44" i="26"/>
  <c r="O45" i="26" s="1"/>
  <c r="J46" i="26" s="1"/>
  <c r="D46" i="26"/>
  <c r="D9" i="25" s="1"/>
  <c r="N16" i="26"/>
  <c r="P16" i="26"/>
  <c r="D340" i="26"/>
  <c r="D19" i="25" s="1"/>
  <c r="S340" i="26"/>
  <c r="S315" i="26"/>
  <c r="K313" i="26"/>
  <c r="K314" i="26" s="1"/>
  <c r="D315" i="26" s="1"/>
  <c r="D18" i="25" s="1"/>
  <c r="L313" i="26"/>
  <c r="L314" i="26" s="1"/>
  <c r="J315" i="26" s="1"/>
  <c r="J292" i="26"/>
  <c r="D473" i="26"/>
  <c r="D24" i="25" s="1"/>
  <c r="S473" i="26"/>
  <c r="J473" i="26"/>
  <c r="J603" i="26"/>
  <c r="D365" i="26"/>
  <c r="D20" i="25" s="1"/>
  <c r="S365" i="26"/>
  <c r="E578" i="26"/>
  <c r="D579" i="26" s="1"/>
  <c r="D28" i="25" s="1"/>
  <c r="O12" i="26"/>
  <c r="O16" i="26" s="1"/>
  <c r="S46" i="26"/>
  <c r="N234" i="26"/>
  <c r="N235" i="26" s="1"/>
  <c r="D236" i="26" s="1"/>
  <c r="D15" i="25" s="1"/>
  <c r="E259" i="26"/>
  <c r="D260" i="26" s="1"/>
  <c r="D16" i="25" s="1"/>
  <c r="Q392" i="26"/>
  <c r="Q393" i="26" s="1"/>
  <c r="F421" i="26"/>
  <c r="J422" i="26" s="1"/>
  <c r="F526" i="26"/>
  <c r="J527" i="26" s="1"/>
  <c r="F576" i="26"/>
  <c r="F578" i="26" s="1"/>
  <c r="J579" i="26" s="1"/>
  <c r="F234" i="26"/>
  <c r="F235" i="26" s="1"/>
  <c r="J236" i="26" s="1"/>
  <c r="R392" i="26"/>
  <c r="R393" i="26" s="1"/>
  <c r="O392" i="26"/>
  <c r="O393" i="26" s="1"/>
  <c r="J365" i="26"/>
  <c r="E13" i="26"/>
  <c r="S603" i="26"/>
  <c r="S236" i="26"/>
  <c r="D554" i="26"/>
  <c r="D27" i="25" s="1"/>
  <c r="E392" i="26"/>
  <c r="E393" i="26" s="1"/>
  <c r="F552" i="26"/>
  <c r="F553" i="26" s="1"/>
  <c r="J554" i="26" s="1"/>
  <c r="K290" i="26"/>
  <c r="K291" i="26" s="1"/>
  <c r="D292" i="26" s="1"/>
  <c r="D17" i="25" s="1"/>
  <c r="F338" i="26"/>
  <c r="F339" i="26" s="1"/>
  <c r="J340" i="26" s="1"/>
  <c r="S17" i="26" l="1"/>
  <c r="E16" i="26"/>
  <c r="D17" i="26" s="1"/>
  <c r="D8" i="25" s="1"/>
  <c r="J17" i="26"/>
  <c r="I392" i="26"/>
  <c r="I393" i="26" s="1"/>
  <c r="J394" i="26" s="1"/>
  <c r="H392" i="26"/>
  <c r="H393" i="26" s="1"/>
  <c r="D394" i="26" s="1"/>
  <c r="D21" i="25" s="1"/>
</calcChain>
</file>

<file path=xl/sharedStrings.xml><?xml version="1.0" encoding="utf-8"?>
<sst xmlns="http://schemas.openxmlformats.org/spreadsheetml/2006/main" count="2783" uniqueCount="395">
  <si>
    <t>MUNICIPIO DE XOCHISTLAHUACA GUERRERO</t>
  </si>
  <si>
    <t>PRESUPUESTO MODIFICADO</t>
  </si>
  <si>
    <t>ADMINISTRACION MUNICIPAL 2021-2024</t>
  </si>
  <si>
    <t>Formato ED-1</t>
  </si>
  <si>
    <t>1.1 GOBERNANZA Y CULTURA DE LA LEGALIDAD</t>
  </si>
  <si>
    <t>3.3 SEGURIDAD ALIMENTARIA</t>
  </si>
  <si>
    <t>1.3 GOBIERNO INTELIGENTE</t>
  </si>
  <si>
    <t>3.7 ACCESO A LOS DERECHOS SOCIALES DE LAS PERSONAS</t>
  </si>
  <si>
    <t>1.2 ADMINISTRACIÓN PÚBLICA EFICIENTE</t>
  </si>
  <si>
    <t>3.6. COLABORACIÓN, SOLIDARIDAD Y VOLUNTARIADO SOCIAL</t>
  </si>
  <si>
    <t>5.1 EMPLEO DE CALIDAD</t>
  </si>
  <si>
    <t>4.6  MEJORAMIENTO Y ADQUISICIÓN DE VIVIENDA</t>
  </si>
  <si>
    <t>2.6 SEGURIDAD CIUDADANA</t>
  </si>
  <si>
    <t>2.5. CULTURA VIAL</t>
  </si>
  <si>
    <t>2.3 CULTURA DE LA PREVENCIÓN</t>
  </si>
  <si>
    <t>2.8 VINCULACIÓN Y MEDIACIÓN CIUDADANA</t>
  </si>
  <si>
    <t>4.1 PLANIFICACIÓN DEL ESPACIO URBANO</t>
  </si>
  <si>
    <t>5.3 FOMENTO Y COMPETITIVIDAD ECONÓMICA</t>
  </si>
  <si>
    <t>3.5 SERVICIOS DE SALUD EFICIENTES</t>
  </si>
  <si>
    <t>5.3. FOMENTO Y COMPETITIVIDAD ECONÓMICA</t>
  </si>
  <si>
    <t>6.3 MEDIO AMBIENTE LIMPIO Y SALUDABLE</t>
  </si>
  <si>
    <t>1.4 TRANSPARENCIA Y PARTICIPACIÓN SOCIAL</t>
  </si>
  <si>
    <t>01000 OFICINA DE LA PRESIDENCIA</t>
  </si>
  <si>
    <t>APROBADO</t>
  </si>
  <si>
    <t>MODIFICADO</t>
  </si>
  <si>
    <t>EJERCIDO</t>
  </si>
  <si>
    <t>1.1 GOBERNANZA Y CULTURA DE LA LEGALIDAD / 1.1.1 MANTENER MARCOS JURÍDICOS ADECUADOS Y PROCESOS POLÍTICOS, DE GESTIÓN Y ADMINISTRACIÓN EFICIENTES</t>
  </si>
  <si>
    <t>PORCENTAJE DE AUTORIZACIONES</t>
  </si>
  <si>
    <t>(AUTORIZACIONES AUTORIZADAS / AUTORIZACIONES PROGRAMADAS)*100</t>
  </si>
  <si>
    <t>GESTION Y EFICIENCIA</t>
  </si>
  <si>
    <t>AUTORIZACION</t>
  </si>
  <si>
    <t>X</t>
  </si>
  <si>
    <t xml:space="preserve">PORCENTAJE DE GESTIONES </t>
  </si>
  <si>
    <t>(GESTIONES AUTORIZADAS / GESTIONES PROGRAMADAS)*100</t>
  </si>
  <si>
    <t>GESTION</t>
  </si>
  <si>
    <t>PORCENTAJE DE INFORMES</t>
  </si>
  <si>
    <t>02000 DIF MUNICIPAL</t>
  </si>
  <si>
    <t>PORCENTAJE DE DESAYUNOS</t>
  </si>
  <si>
    <t>(DESAYUNOS ENTREGADOS / DESAYUNOS PROGRAMADOS)*100</t>
  </si>
  <si>
    <t>DESAYUNOS CALIENTES</t>
  </si>
  <si>
    <t>PORCENTAJE DE DESPENSAS</t>
  </si>
  <si>
    <t>(DESPENSAS ENTREGADAS / DESPENSAS PROGRAMADAS)*100</t>
  </si>
  <si>
    <t>DESPENSAS</t>
  </si>
  <si>
    <t>03000 DIRECCION DE COMUNICACIÓN SOCIAL</t>
  </si>
  <si>
    <t>PORCENTAJE DE PUBLICACIONES</t>
  </si>
  <si>
    <t>(PUBLICACIONES EN INTERNET REALIZADAS / PUBLICACIONES EN INTERNET PROGRAMADAS)*100</t>
  </si>
  <si>
    <t>PUBLICACION EN  INTERNET</t>
  </si>
  <si>
    <t xml:space="preserve">04000 DIRECCION DE CULTURA </t>
  </si>
  <si>
    <t>PORCENTAJE DE ACTIVIDADES</t>
  </si>
  <si>
    <t>( ACTIVIDADES REALIZADAS / ACTIVIDADES PROGRAMADAS)*100</t>
  </si>
  <si>
    <t>ACTIVIDADES</t>
  </si>
  <si>
    <t xml:space="preserve">05000 ORGANO DE CONTROL INTERNO MUNICIPAL </t>
  </si>
  <si>
    <t>PORCENTAJE DE ACCIONES</t>
  </si>
  <si>
    <t>(ACCIONES REALIZADAS / ACCIONES PROGRAMADAS)*100</t>
  </si>
  <si>
    <t>ACCIONES</t>
  </si>
  <si>
    <t>PORCENTAJE DE INSPECCIONES</t>
  </si>
  <si>
    <t>(INSPECCIONES REALIZADAS / INSPECCIONES  PROGRAMADAS)*100</t>
  </si>
  <si>
    <t>INSPECCIONES</t>
  </si>
  <si>
    <t xml:space="preserve">06000 SINDICATURA </t>
  </si>
  <si>
    <t>06000 SINDICATURA</t>
  </si>
  <si>
    <t>(AUTORIZACIONES REALIZADAS / AUTORIZACIONES  PROGRAMADAS)*100</t>
  </si>
  <si>
    <t xml:space="preserve">GESTIÓN Y  EFICIENCIA </t>
  </si>
  <si>
    <t>AUTORIZACIOM</t>
  </si>
  <si>
    <t>PORCENTAJE DE SUPERISIONES</t>
  </si>
  <si>
    <t>(SUPERVISIONES REALIZADAS / SUPERVISIONES  PROGRAMADAS)*100</t>
  </si>
  <si>
    <t>SUPERVISION</t>
  </si>
  <si>
    <t xml:space="preserve">   07000 REGIDURIAS</t>
  </si>
  <si>
    <t xml:space="preserve">PORCENTAJE DE SESIONES </t>
  </si>
  <si>
    <t>(SESIONES ASISTIDAS  / SESIONES PROGRAMADAS) * 100</t>
  </si>
  <si>
    <t>SESIONES</t>
  </si>
  <si>
    <t>PORCENTAJE DE ATENCION</t>
  </si>
  <si>
    <t>(ATENCIONES ASISTIDAS  / ATENCIONES PROGRAMADAS) * 100</t>
  </si>
  <si>
    <t>ATENCION</t>
  </si>
  <si>
    <t>08000 SECRETARIA GENERAL</t>
  </si>
  <si>
    <t>PORCENTAJE SESIONES</t>
  </si>
  <si>
    <t>(SESIONES DE CABILDO SISTIDA/ SESIONES DE CABILDO PROGRAMADAS )*100</t>
  </si>
  <si>
    <t>GESTIÓN Y EFICIENCIA</t>
  </si>
  <si>
    <t>PORCENTAJE  DE  DIAS</t>
  </si>
  <si>
    <t>( DIAS DE ACCIONES REALIZADAS /  DIAS DE ACCIONES PROGRAMADOS)*100</t>
  </si>
  <si>
    <t>DIAS</t>
  </si>
  <si>
    <t>PORCENTAJE DE DIAS</t>
  </si>
  <si>
    <t>(DIAS DE ATENCION REALIZADOS / DIAS DE ATENCION PROGRAMADOS  )*100</t>
  </si>
  <si>
    <t>09000 DIRECCION DE REGISTRO CIVIL</t>
  </si>
  <si>
    <t>1.1 GOBERNANZA Y CULTURA DE LA LEGALIDAD. /  1.1.1 MANTENER MARCOS JURÍDICOS ADECUADOS Y PROCESOS POLÍTICOS, DE GESTIÓN Y ADMINISTRACIÓN EFICIENTES.</t>
  </si>
  <si>
    <t>PORCENTAJE DE DIAS DE SERVICIOS</t>
  </si>
  <si>
    <t>(DIAS DE SERVICIOS UTILIZADOS  / DIAS DE SERVICIOS PROGRAMADOS )*100</t>
  </si>
  <si>
    <t>EFICIENCIA Y CALIDAD</t>
  </si>
  <si>
    <t>DIAS DE SERVICIOS</t>
  </si>
  <si>
    <t>10000 TESORERIA MUNICIPAL</t>
  </si>
  <si>
    <t>PORCENTAJE DE PROYECTO</t>
  </si>
  <si>
    <t>(PROYECTOS FORMULADOS  / PROYECTOS PROGRAMADOS) *100</t>
  </si>
  <si>
    <t>PROYECTOS</t>
  </si>
  <si>
    <t>PORCENTAJE DE DIAS DE RECAUDACION</t>
  </si>
  <si>
    <t>(DIAS UTILIZADOS  /  DIAS PROGRAMADOS)*100</t>
  </si>
  <si>
    <t>DIAS DE RECAUDACION</t>
  </si>
  <si>
    <t>PORCENTAJE DE DIAS DE ADMINISTRACION</t>
  </si>
  <si>
    <t>DIAS DE ADMINISTRACION</t>
  </si>
  <si>
    <t>PORCENTAJE DE DIAS DE CONTROL CONTABLE</t>
  </si>
  <si>
    <t>(DIAS DE CONTROL CONTABLE REALIZADOS  /  DIAS DE CONTROL CONTABLE PROGRAMADO) *100</t>
  </si>
  <si>
    <t>DIAS DE CONTROL CONTABLE</t>
  </si>
  <si>
    <t xml:space="preserve">11000 DIRECCION DE DIVERSIDAD SEXUAL  </t>
  </si>
  <si>
    <t xml:space="preserve">3.1  INCLUSIÓN SOCIAL (IGUALDAD ENTRE HOMBRES Y MUJERES), /  3.1.1   CONTINUAR LA IMPLEMENTACIÓN DE MECANISMOS QUE PERMITAN LOGRAR LA IGUALDAD DE GENERO </t>
  </si>
  <si>
    <t>PORCENTAJE DE CAPACITACIONES</t>
  </si>
  <si>
    <t>(CAPACITACIONES  REALIZADAS / CAPACITACIONES  PROGRAMADAS )*100</t>
  </si>
  <si>
    <t>CAPACITACIONES</t>
  </si>
  <si>
    <t>12000 OFICIALIA MAYOR</t>
  </si>
  <si>
    <t>5.1 EMPLEO DE CALIDAD / 5.1.1 DISEÑAR E IMPLEMENTAR ACCIONES Y PROYECTOS QUE PROMUEVAN LA COMPETITIVIDAD</t>
  </si>
  <si>
    <t>PORCENTAJE DE DÍAS DE ATENCION</t>
  </si>
  <si>
    <t>(DÍAS DE ATENCION REALIZADA / DÍAS DE ATENCION PROGRAMADA)*100</t>
  </si>
  <si>
    <t>DIAS DE ATENCION</t>
  </si>
  <si>
    <t>PORCENTAJE DE  DÍAS DE ATENCION</t>
  </si>
  <si>
    <t>(DÍAS DE ATENCION REALIZADAS / DÍAS DE ATENCION PROGRAMADAS)*100</t>
  </si>
  <si>
    <t xml:space="preserve">13000 DIRECCION DE ATENCION Y PARTICIPACION SOCIAL DE MIGRANTES </t>
  </si>
  <si>
    <t>PORCENTAJE DE ATENCION DIARIA</t>
  </si>
  <si>
    <t>ATENCION DIARIA</t>
  </si>
  <si>
    <t>14000 SEGURIDAD PUBLICA</t>
  </si>
  <si>
    <t xml:space="preserve">2.6 SEGURIDAD CIUDADANA /  2.6.1 PROMOVER ACCIONES SEGURIDAD CIUDADANA MÁS EFICIENTES, QUE ESTÉN ORIENTADAS A LA PREVENCIÓN Y AL RESPETO DE LOS DERECHOS HUMANOS </t>
  </si>
  <si>
    <t>GUARDIAS</t>
  </si>
  <si>
    <t>PORCENTAJE DE  VIGILANCIA DIARIA</t>
  </si>
  <si>
    <t>VIGILANCIA DIARIA</t>
  </si>
  <si>
    <t xml:space="preserve"> 15000     DIRECCION DE TRANSITO Y VIALIDAD</t>
  </si>
  <si>
    <t>PORCENTAJE DE OPERATIVOS DIARIOS</t>
  </si>
  <si>
    <t>(OPERATIVOS DIARIOS REALIZADOS / OPERATIVOS DIARIOS PROGRAMADOS)* 100</t>
  </si>
  <si>
    <t>GESTION Y EFICIENTE</t>
  </si>
  <si>
    <t>OPERATIVOS DIARIOS</t>
  </si>
  <si>
    <t xml:space="preserve"> 16000      DIRECCION DE PROTECCION CIVIL</t>
  </si>
  <si>
    <t xml:space="preserve">2.3 CULTURA DE LA PREVENCIÓN /   2.3.1 PROMOVER ACCIONES DE SEGURIDAD CIUDADANA QUE FOMENTEN LA CULTURA DE LA PREVENCIÓN EN LA POBLACIÓN DEL MUNICIPIO </t>
  </si>
  <si>
    <t>PORCENTAJE DE VIGILANCIA</t>
  </si>
  <si>
    <t>(VIGILANCIAS REALIZADAS / VIGILANCIAS PROGRAMADAS)* 100</t>
  </si>
  <si>
    <t>GESTION Y  EFICIENCIA</t>
  </si>
  <si>
    <t>VIGILANCIA</t>
  </si>
  <si>
    <t xml:space="preserve">17000     DIRECCION DE PREVENCION SOCIAL DE LA VIOLENCIA Y DELINCUENCIA CON PARTICIPACION CIUDADANA </t>
  </si>
  <si>
    <t>PORCENTAJE DE  ACCIONES</t>
  </si>
  <si>
    <t xml:space="preserve">GESTION </t>
  </si>
  <si>
    <t>ACCIONES REALIZADAS</t>
  </si>
  <si>
    <t>18000 OBRAS PUBLICAS</t>
  </si>
  <si>
    <t>PORCENTAJE DE FORMULACION Y SEGUIMIENTO</t>
  </si>
  <si>
    <t>(FORMULACION Y SEGUIMIENTO REALIZADOS / FORMULACION Y SEGUIMIENTO PROGRAMADOS )*100</t>
  </si>
  <si>
    <t>FORMULACION Y SEGUIMIENTO POR DIA</t>
  </si>
  <si>
    <t xml:space="preserve">PORCENTAJE SUPERVISIONES </t>
  </si>
  <si>
    <t>(SUPERVISIONES REALIZADAS  / SUPERVISIONESPROGRAMADAS)*100</t>
  </si>
  <si>
    <t>PORCENTAJE DE DIAS DE  INTEGRACION DE EXPEDIENTES</t>
  </si>
  <si>
    <t>(DIAS DE  INTEGRACION DE EXPEDIENTES REALIZADA  / DIAS DE  INTEGRACION DE EXPEDIENTES PROGRAMADA)*100</t>
  </si>
  <si>
    <t>DIAS DE INTEGRACION Y SEGUIMIENTO</t>
  </si>
  <si>
    <t>18000 OBRAS PUBLICAS (AGUA POTABLE)</t>
  </si>
  <si>
    <t>CALIDAD</t>
  </si>
  <si>
    <t>ML</t>
  </si>
  <si>
    <t>KM</t>
  </si>
  <si>
    <t xml:space="preserve">    19000 DIRECCION DE DESARROLLO Y PROGRAMAS SOCIALES  </t>
  </si>
  <si>
    <t>20000 DIRECCION DE EDUCACION</t>
  </si>
  <si>
    <t>(ACTIVIDADES REALIZADAS / ACTIVIDADES PROGRAMADAS)*100</t>
  </si>
  <si>
    <t>PORCENTAJE DE CAMPAÑAS</t>
  </si>
  <si>
    <t>(CAMPAÑAS REALIZADAS / CAMPAÑAS PROGRAMADAS) *100</t>
  </si>
  <si>
    <t>CAMPAÑA</t>
  </si>
  <si>
    <t>21000 DIRECCION MUNICIPAL DE LA JUVENTUD</t>
  </si>
  <si>
    <t>PORCENTAJE DE PROGRAMAS</t>
  </si>
  <si>
    <t>(PROGRAMAS  REALIZADAS / PROGRAMAS PROGRAMADAS)* 100</t>
  </si>
  <si>
    <t>PROGRAMAS</t>
  </si>
  <si>
    <t>(ATENCION POR DIA REALIZADA / DIAS DE ACCION PROGRAMADAS)*  100</t>
  </si>
  <si>
    <t>ATENCION POR DIA</t>
  </si>
  <si>
    <t xml:space="preserve">22000 DIRECCION MUNICIPAL DE LA MUJER </t>
  </si>
  <si>
    <t>3.1 INCLUSIÓN SOCIAL.(IGUALDAD ENTRE HOMBRES Y MUJERES),  / 3.1.2  GARANTIZAR LOS DERECHOS DE LAS MUJERES CONTRA LA VIOLENCIA DE GENERO</t>
  </si>
  <si>
    <t xml:space="preserve">PORCENTAJE DIAS DE   PROMOCIÓN </t>
  </si>
  <si>
    <t>(DIAS DE   PROMOCIÓN   REALIZADAS / DIAS DE   PROMOCIÓN  PROGRAMADAS)* 100</t>
  </si>
  <si>
    <t xml:space="preserve">DIAS DE   PROMOCIÓN </t>
  </si>
  <si>
    <t>PORCENTAJE DE DIAS DE ATENCION</t>
  </si>
  <si>
    <t>(DIAS DE ATENCION  REALIZADOS /DIAS DE ATENCION PROGRAMADO)*  100</t>
  </si>
  <si>
    <t>23000 DIRECCION DE SALUD</t>
  </si>
  <si>
    <t>PORCENTAJE DE DÍAS DE PROMOCION</t>
  </si>
  <si>
    <t>(DÍAS DE PROMOCION  REALIZADOS / DÍAS DE PROMOCION   PROGRAMADOS)*100</t>
  </si>
  <si>
    <t>DIAS DE PROMOCION</t>
  </si>
  <si>
    <t xml:space="preserve">PORCENTAJE DE CAMPAÑAS  </t>
  </si>
  <si>
    <t>(CAMPAÑAS REALIZADAS / CAMPAÑAS PROGRAMADAS)*100</t>
  </si>
  <si>
    <t>CAMPAÑAS</t>
  </si>
  <si>
    <t>24000 DIRECCION DE COMERCIO</t>
  </si>
  <si>
    <t>PROCENTAJE DE ACCIONES</t>
  </si>
  <si>
    <t>(ACCIONES  REALIZADAS / ACCIONES PROGRAMADAS)*100</t>
  </si>
  <si>
    <t>PROCENTAJE DE CAPACITACION</t>
  </si>
  <si>
    <t>(CAPACITACIONES  REALIZADAS / CAPACITACIONES  PROGRAMADAS)*100</t>
  </si>
  <si>
    <t>CAPACITACION</t>
  </si>
  <si>
    <t>25000 DIRECCION DE PROTECCION AL MEDIO AMBIENTE</t>
  </si>
  <si>
    <t>TALLERES</t>
  </si>
  <si>
    <t xml:space="preserve">26000 DESARROLLO RURAL </t>
  </si>
  <si>
    <t xml:space="preserve">PORCENTAJE DE TALLERES </t>
  </si>
  <si>
    <t>(TALLERES REALIZADOS / TALLERES PROGRAMADOS)*100</t>
  </si>
  <si>
    <t>PORCENTAJE DE DIAS DE ACCIONES</t>
  </si>
  <si>
    <t>(DIAS DE ACCIONES REALIZADAS / DIAS DE ACCIONES PROGRAMADAS)*100</t>
  </si>
  <si>
    <t xml:space="preserve">27000 UNIDAD DE TRANSPARENCIA Y ACCESO A LA INFORMACION PUBLICA </t>
  </si>
  <si>
    <t>1.4 TRANSPARENCIA Y PARTICIPACIÓN SOCIAL / 1.4.1 PROMOVER PROCESOS DE APERTURA Y TRANSPARENCIA DE LA INFORMACIÓN MUNICIPAL</t>
  </si>
  <si>
    <t>(INFORMES REALIZADOS / INFORMES PROGRAMADOS)*100</t>
  </si>
  <si>
    <t>INFORMES</t>
  </si>
  <si>
    <t>(PUBLICACIONES EN EL PORTAL DEL MUNICIPIO  REALIZADAS / PUBLICACIONES N EL PORTAL DEL MUNICIPIO    PROGRAMADAS)*100</t>
  </si>
  <si>
    <t>PUBLICACIONES</t>
  </si>
  <si>
    <t>(PUBLICACIONES EN LA PLATAFORMA DE TRANSPARENCIA REALIZADAS / PUBLICACIONES  EN LA PLATAFORMA DE TRANSPARENCIA PROGRAMADAS)*101</t>
  </si>
  <si>
    <t xml:space="preserve">28000 INSTANCIA TECNICA DE EVALUCION DEL DESEMPEÑO </t>
  </si>
  <si>
    <t xml:space="preserve">PORCENTAJE DE INFORMES </t>
  </si>
  <si>
    <t>(INFORMES  REALIZADOS /  INFORMES   PROGRAMADOS)*100</t>
  </si>
  <si>
    <t>(ACCIONES   REALIZADAS /  ACCIONES   PROGRAMADAS)*100</t>
  </si>
  <si>
    <t>29000 DIRECCION DE SERVICIOS PUBLICOS</t>
  </si>
  <si>
    <t>(ATENCION DIARIA REALIZADA  / ATENCION DIARIA   PROGRAMADAS)*100</t>
  </si>
  <si>
    <t>PORCENTAJE DE RECOLECCION DIARIA</t>
  </si>
  <si>
    <t>(RECOLECCION DIARIA REALIZADA / RECOLECCION DIARIA  PROGRAMADA)*100</t>
  </si>
  <si>
    <t>RECOLECCION DIARIA</t>
  </si>
  <si>
    <t>(ACCIONES REALIZADAS / ACCIONES  PROGRAMADAS)*101</t>
  </si>
  <si>
    <t>FONDO DE APORTACIONES PARA LA INFRAESTRUCTURA SOCIAL MUNICIPAL</t>
  </si>
  <si>
    <t>PORCENTAJE DE ML DE CONSTRUCCIÓN DEL SISTEMA DE AGUA ENTUBADA</t>
  </si>
  <si>
    <t>( ML DE CONSTRUCCIÓN DEL SISTEMA DE AGUA ENTUBADA  REALIZADA  /   ML DE CONSTRUCCIÓN DEL SISTEMA DE AGUA ENTUBADA PROGRAMADA )*100</t>
  </si>
  <si>
    <t>18000 OBRAS PUBLICAS (INFRAESTRUCTURA BÁSICA DEL SECTOR EDUCATIVO)</t>
  </si>
  <si>
    <t>M2</t>
  </si>
  <si>
    <t>18000 OBRAS PUBLICAS (URBANIZACIÓN)</t>
  </si>
  <si>
    <t>PORCENTAJE DE CONSTRUCCIÓN DE PAVIMENTACIÓN HIDRÁULICA EN CALLE</t>
  </si>
  <si>
    <t>(M2 DE CONSTRUCCIÓN DE PAVIMENTACIÓN HIDRÁULICA EN CALLE   REALIZAD0  /  M2 DE CONSTRUCCIÓN DE PAVIMENTACIÓN HIDRÁULICA EN CALLE   PROGRAMADO )*100</t>
  </si>
  <si>
    <t>FONDO DE APORTACIONES PARA EL FORTALECIMIENTO DE LOS MUNICIPIOS</t>
  </si>
  <si>
    <t xml:space="preserve">( GUARDIAS DIARIAS REALIZADAS  /  GUARDIAS DIARIA PROGRAMADAS                                                                                          </t>
  </si>
  <si>
    <t xml:space="preserve">( VIGILANCIA DIARIAS REALIZADAS  /  VIGILANCIA DIARIA PROGRAMADAS                                                                                          </t>
  </si>
  <si>
    <t>(CAMPAÑAS  REALIZADAS/ CAMPAÑAS PROGRAMADAS)*100</t>
  </si>
  <si>
    <t>FONDO DE RECURSOS FISCALES</t>
  </si>
  <si>
    <t>PORCENTAJE DE  GUARDIAS DIARIAS</t>
  </si>
  <si>
    <t>FONDO DE APORTACIONES ESTATALES PARA LA INFRAESTRUCTURA SOCIAL MUNICIPAL</t>
  </si>
  <si>
    <t>PROGRAMA PRESUPUESTARIO U004 "MEJORA EN LA CONECTIVIDAD MUNICIPAL A TRAVES DE CAMINOS RURALES Y CARRETERAS ALIMENTADORAS"</t>
  </si>
  <si>
    <t>PROGRAMAS PRESUPUESTARIOS MUNICIPALES</t>
  </si>
  <si>
    <t>NUMERO DE PROGRAMA</t>
  </si>
  <si>
    <t>PROGRAMA PRESUPUESTARIO MUNICIPAL</t>
  </si>
  <si>
    <t>PRESUPUESTO APROBADO</t>
  </si>
  <si>
    <t>3.1  INCLUSIÓN SOCIAL (IGUALDAD ENTRE HOMBRES Y MUJERES)</t>
  </si>
  <si>
    <t>3.1 INCLUSIÓN SOCIAL (IGUALDAD ENTRE HOMBRES Y MUJERES)</t>
  </si>
  <si>
    <t xml:space="preserve">5.5 ECONOMÍA RURAL SUSTENTABLE </t>
  </si>
  <si>
    <t xml:space="preserve">6.1 CRECIMIENTO VERDE, INCLUYENTE, SOSTENIBLE Y SUSTENTABLE (PARA LA PRESTACIÓN DEL SERVICIO PÚBLICO MUNICIPAL DE RECOLECCIÓN, TRASLADO Y MANEJO DE RESIDUOS SÓLIDOS) </t>
  </si>
  <si>
    <t>PROGRAMA PRESUPUESTARIO MUNICIPAL:</t>
  </si>
  <si>
    <t xml:space="preserve">UNIDADES ADMINISTRATIVAS </t>
  </si>
  <si>
    <t>FUENTES DE FINANCIAMIENTO</t>
  </si>
  <si>
    <t>FONDO DE PARTICIPACIONES FEDERALES</t>
  </si>
  <si>
    <t>07000 REGIDURIAS</t>
  </si>
  <si>
    <t>TOTAL DE PROGRAMA SOCIAL</t>
  </si>
  <si>
    <t>PRESUPUESTO TOTAL ASIGNADO AL PROGRAMA:</t>
  </si>
  <si>
    <t>PRESUPUESTO TOTAL MODIFICADO AL PROGRAMA:</t>
  </si>
  <si>
    <t>PRESUPUESTO TOTAL EJERCIDO:</t>
  </si>
  <si>
    <t>3.1  INCLUSIÓN SOCIAL .(IGUALDAD ENTRE HOMBRES Y MUJERES)</t>
  </si>
  <si>
    <t xml:space="preserve"> 3.1 INCLUSIÓN SOCIAL.(IGUALDAD ENTRE HOMBRES Y MUJERES)</t>
  </si>
  <si>
    <t>3.1 INCLUSIÓN SOCIAL .(IGUALDAD ENTRE HOMBRES Y MUJERES)</t>
  </si>
  <si>
    <t>EJERCICIO FISCAL 2024</t>
  </si>
  <si>
    <t>PORCENTAJE DE  ML DE CONSTRUCCION DE TANQUE</t>
  </si>
  <si>
    <t>( ML DE CONSTRUCCIÓN DE   TANQUE REALIZADO  /   ML DE CONSTRUCCIÓN DE TANQUE  PROGRAMADA )*100</t>
  </si>
  <si>
    <t>PORCENTAJE DE CONSTRUCCION DE TECHADO</t>
  </si>
  <si>
    <t>(M2 DE   CONSTRUCCION DE  TECHADO REALIZADO  /  M2 DE   CONSTRUCCION DE TECHADO   PROGRAMADO )*100</t>
  </si>
  <si>
    <t>x</t>
  </si>
  <si>
    <t>DEL  01  DE  ENERO  AL 31 DE DICIEMRE DEL  2024</t>
  </si>
  <si>
    <t>DEL  01  DE  ENERO  AL 31 DE DIDIEMBRE   DEL  2024</t>
  </si>
  <si>
    <t xml:space="preserve"> 02000 DIF MIUNICIPAL, 05000 ORGANO DE CONTROL INTERNO, 10000 TESORERIA MUNICIPAL, 12000 OFICIALIA MAYOR, 21000 DIRECCION DE LA JUVENTUD. 26000 DIRECCION DE DESARROLLO RURAL</t>
  </si>
  <si>
    <t xml:space="preserve">Área Administrativa Responsable </t>
  </si>
  <si>
    <t>Nombre del Programa presupuestario</t>
  </si>
  <si>
    <t>Nombre del indicador</t>
  </si>
  <si>
    <t>Método de Cálculo</t>
  </si>
  <si>
    <t>Tipo de Indicador</t>
  </si>
  <si>
    <t xml:space="preserve">Frecuencia de Medición </t>
  </si>
  <si>
    <t>Metas</t>
  </si>
  <si>
    <t>U. de M.</t>
  </si>
  <si>
    <t>Programadas</t>
  </si>
  <si>
    <t>Realizadas</t>
  </si>
  <si>
    <t>Resultado</t>
  </si>
  <si>
    <t>Parámetros de Semaforización</t>
  </si>
  <si>
    <t>Critico</t>
  </si>
  <si>
    <t>Con riesgo</t>
  </si>
  <si>
    <t>Aceptable</t>
  </si>
  <si>
    <t xml:space="preserve"> Indicadores de Resultados Estratégicos y de Gestión diseñados para cada uno de los programas presupuestarios</t>
  </si>
  <si>
    <t>Municipio MUNICIPIO DE XOCHISTLAHUACA GUERRERO, Guerrero.</t>
  </si>
  <si>
    <t>Del 01 de enero al 30 de junio de 2025</t>
  </si>
  <si>
    <t>30 de junio de 2025</t>
  </si>
  <si>
    <r>
      <rPr>
        <b/>
        <sz val="20"/>
        <color theme="1"/>
        <rFont val="Arial Narrow"/>
        <family val="2"/>
      </rPr>
      <t>Entidad Fiscalizable</t>
    </r>
    <r>
      <rPr>
        <sz val="20"/>
        <color theme="1"/>
        <rFont val="Arial Narrow"/>
        <family val="2"/>
      </rPr>
      <t>:</t>
    </r>
  </si>
  <si>
    <r>
      <rPr>
        <b/>
        <sz val="20"/>
        <color theme="1"/>
        <rFont val="Arial Narrow"/>
        <family val="2"/>
      </rPr>
      <t>Período comprendido</t>
    </r>
    <r>
      <rPr>
        <sz val="20"/>
        <color theme="1"/>
        <rFont val="Arial Narrow"/>
        <family val="2"/>
      </rPr>
      <t>:</t>
    </r>
  </si>
  <si>
    <r>
      <rPr>
        <b/>
        <sz val="20"/>
        <color theme="1"/>
        <rFont val="Arial Narrow"/>
        <family val="2"/>
      </rPr>
      <t>Fecha de elaboración</t>
    </r>
    <r>
      <rPr>
        <sz val="20"/>
        <color theme="1"/>
        <rFont val="Arial Narrow"/>
        <family val="2"/>
      </rPr>
      <t>:</t>
    </r>
  </si>
  <si>
    <r>
      <rPr>
        <b/>
        <sz val="16"/>
        <color theme="1"/>
        <rFont val="Arial Narrow"/>
        <family val="2"/>
      </rPr>
      <t>Costo del Programa presupuestario</t>
    </r>
    <r>
      <rPr>
        <sz val="16"/>
        <color theme="1"/>
        <rFont val="Arial Narrow"/>
        <family val="2"/>
      </rPr>
      <t>:</t>
    </r>
  </si>
  <si>
    <t>SEMESTRAL</t>
  </si>
  <si>
    <t>SEMESTRAL.</t>
  </si>
  <si>
    <t xml:space="preserve">SEMESTRAL </t>
  </si>
  <si>
    <t>Administración municipal/Carencia Alimentaria</t>
  </si>
  <si>
    <t>3.1 Contribuir a la consolidación del Estado de Derecho,/3.1.3. Consolidar la gobernabilidad y la construcción de la paz social.</t>
  </si>
  <si>
    <t>1.5 Preservar la identidad de la lengua de habla amuzgo, como expresión cultural de los pueblos de Xochistlahuaca./ 1.5.1. Promover el uso de la lengua amuzga en todas las actividades del gobierno municipal.</t>
  </si>
  <si>
    <t>3.1 Contribuir a la consolidación del Estado de Derecho, que permita la gobernabilidad, el desarrollo y la paz social, privilegiando el respeto a los Derechos Humanos, la igualdad de género, la atención oportuna a las demandas ciudadanas y el debido cumplimiento de la ley. / 3.1.1. Fortalecimiento del Estado de Derecho y la cultura de la legalidad.</t>
  </si>
  <si>
    <t>3.1 Contribuir a la consolidación del Estado de Derecho, que permita la gobernabilidad, el desarrollo y la paz social, privilegiando el respeto a los Derechos Humanos, la igualdad de género, la atención oportuna a las demandas ciudadanas y el debido cumplimiento de la ley. / 3.1.3. Consolidar la gobernabilidad y la construcción de la paz social..</t>
  </si>
  <si>
    <t xml:space="preserve"> 3.1 Contribuir a la consolidación del Estado de Derecho, que permita la gobernabilidad, el desarrollo y la paz social, privilegiando el respeto a los Derechos Humanos, la igualdad de género, la atención oportuna a las demandas ciudadanas y el debido cumplimiento de la ley. / 3.1.3. Consolidar la gobernabilidad y la construcción de la paz social..</t>
  </si>
  <si>
    <t>A.3 Fortalecer los mecanismos de combate a la corrupción y rendición de cuentas./ A.3.1 Realizar acciones que permitan erradicar la corrupción y fortalezcan la rendición de cuentas.</t>
  </si>
  <si>
    <t>13000 ODIRECCION DE ATENCION Y PARTICIPACION SOCIAL DE MIGRANTES</t>
  </si>
  <si>
    <t>3.1 Contribuir a la consolidación del Estado de Derecho,/3.1.1. Fortalecimiento del Estado de Derecho y la cultura de la legalidad.</t>
  </si>
  <si>
    <t xml:space="preserve">( MIGRANTES RECIBIDOS DIARIO  /  MIGRANTES POR RECIBIR PROGRAMADO )*100                                                                                        </t>
  </si>
  <si>
    <t>2.1 Fortalecer el sistema de planeación municipal/2.1.1. Generar instrumentos de planeación adecuados a la realidad del municipio.</t>
  </si>
  <si>
    <t>1.3 Contribuir a la permanencia escolar y al mejoramiento de la infraestructura de escuelas (techados y bardas perimetrales). Educación./1.3.2 Fortalecer la coordinación con autoridades educativas Estatales y Federales, para generar esquemas que permitan reducir la alta deserción escolar y la tasa de analfabetismo en el municipio.</t>
  </si>
  <si>
    <t>1.8 Promover acciones que mejoren la salud de los y las ciudadanas de Xochistlahuaca/1.8.1 Coadyuvar en los servicios de salud y fortalecer los programas y acciones existentes.</t>
  </si>
  <si>
    <t>2.6 Promover la creación formal y la formalización de pequeñas empresas de negocios./2.6.1 Implementar un programa de capacitación a pequeños negocios.</t>
  </si>
  <si>
    <t>2.9 Incrementar la producción agropecuaria y alcanzar una mayor articulación económica entre la zona urbana y las localidades rurales, para generar fuentes de empleo./2.9.1 Impulsar la capacidad productiva con apoyos directos a productores agropecuarios y con gestión ante los otros órdenes de gobierno.</t>
  </si>
  <si>
    <t>Objetivo 3.1 Contribuir a la consolidación del Estado de Derecho, que permita la gobernabilidad, el desarrollo y la paz social, privilegiando el respeto a los Derechos Humanos, la igualdad de género, la atención oportuna a las demandas ciudadanas y el debido cumplimiento de la ley. / 3.1.1. Fortalecimiento del Estado de Derecho y la cultura de la legalidad./A.2.1 Reformar y difundir los reglamentos municipales, así como vigilar que se cumpla el ordenamiento legal del Ayuntamiento.</t>
  </si>
  <si>
    <t>1.2 Reducir las necesidades de servicios básicos de la población/1.2.1 Otorgar y gestionar servicios básicos para los habitantes y mejoren las condiciones de las viviendas</t>
  </si>
  <si>
    <t>30000 ASUNTOS JURIDICOS</t>
  </si>
  <si>
    <t xml:space="preserve"> 3.1 Contribuir a la consolidación del Estado de Derecho, que permita la gobernabilidad, el desarrollo y la paz social, privilegiando el respeto a los Derechos Humanos, la igualdad de género, la atención oportuna a las demandas ciudadanas y el debido cumplimiento de la ley. / 3.1.1. Fortalecimiento del Estado de Derecho y la cultura de la legalidad.</t>
  </si>
  <si>
    <t>31000 DIRECCION DE ARTESANIAS</t>
  </si>
  <si>
    <t>Objetivo 2.4 Promover la creación del Tianguis del Huipil en Xochistlahuaca../2.4.1 Desarrollar mecanismos para fomentar el turismo artesanal (Huipil).</t>
  </si>
  <si>
    <t>32000 DIRECCION DE CATASTRO</t>
  </si>
  <si>
    <t>33000 DIRECCION DE PROCU DE NIÑAS  NIÑOS Y ADOLESCENTE</t>
  </si>
  <si>
    <t>(DESAYUNOS ENTREGADOS A JOVENES / DESAYUNOS PROGRAMADOS JOVENES)*100</t>
  </si>
  <si>
    <t>3.4 Promover actividades que contribuyan a establecer mejores prácticas en materia de seguridad ciudadana y protección civil, fomentando la legalidad con la participación de la sociedad civil y la cultura de la denuncia ciudadana./3.4.1 Atención precisa al problema de inseguridad pública otorgando capacitación y profesionalización a los cuerpos policiacos, infraestructura y dotación de equipamiento y tecnología.</t>
  </si>
  <si>
    <t xml:space="preserve"> 15000     DIRECCION DE TRANSITO</t>
  </si>
  <si>
    <t>3.4 Promover actividades que contribuyan a establecer mejores prácticas en materia de seguridad ciudadana y protección civil, fomentando la legalidad con la participación de la sociedad civil y la cultura de la denuncia ciudadana.3.4.1.4 Capacitación de agentes viales en la aplicación del Reglamento Tránsito y Vialidad./3.4.1.5 concientización ciudadana a través de talleres de cultura vial para adultos, jóvenes y niños./3.4.1.2 Reordenamiento vial, a través de señalizaciones, y operativos de fluidez.</t>
  </si>
  <si>
    <r>
      <rPr>
        <b/>
        <sz val="18"/>
        <color theme="1"/>
        <rFont val="Arial Narrow"/>
        <family val="2"/>
      </rPr>
      <t>Fecha de elaboración</t>
    </r>
    <r>
      <rPr>
        <sz val="18"/>
        <color theme="1"/>
        <rFont val="Arial Narrow"/>
        <family val="2"/>
      </rPr>
      <t>:</t>
    </r>
  </si>
  <si>
    <t>Objetivo 3.1 Contribuir a la consolidación del Estado de Derecho, que permita la gobernabilidad, el desarrollo y la paz social, privilegiando el respeto a los Derechos Humanos, la igualdad de género, la atención oportuna a las demandas ciudadanas y el debido cumplimiento de la ley. / 3.1.1. Fortalecimiento del Estado de Derecho y la cultura de la legalidad.</t>
  </si>
  <si>
    <t>Objetivo 3.1 Contribuir a la consolidación del Estado de Derecho, que permita la gobernabilidad, el desarrollo y la paz social, privilegiando el respeto a los Derechos Humanos, la igualdad de género, la atención oportuna a las demandas ciudadanas y el debido cumplimiento de la ley. / 3.1.3. Consolidar la gobernabilidad y la construcción de la paz social..</t>
  </si>
  <si>
    <r>
      <rPr>
        <b/>
        <sz val="12"/>
        <color theme="1"/>
        <rFont val="Arial Narrow"/>
        <family val="2"/>
      </rPr>
      <t>Costo del Programa presupuestario</t>
    </r>
    <r>
      <rPr>
        <sz val="12"/>
        <color theme="1"/>
        <rFont val="Arial Narrow"/>
        <family val="2"/>
      </rPr>
      <t>:</t>
    </r>
  </si>
  <si>
    <t>01000 PRESIDENCIA MUNICIPAL, 02000 DIF MIUNICIPAL, 10000 TESORERIA MUNICIPAL, 12000 OFICIALIA MAYOR, 23000 DIRECCION DE SALUD</t>
  </si>
  <si>
    <t>REHABILITACIÓN DEL SISTEMA DE BOMBEO DE AGUA POTABLE, EN LA LOCALIDAD COL., RENACIMIENTO, EN EL MUNICIPIO DE XOCHISTLAHUACA, GRO</t>
  </si>
  <si>
    <t>CONSTRUCCIÓN CAPTACIÓN Y LINEA DE CONDUCCIÓN DE AGUA POTABLE, EN LA LOCALIDAD DE ARROYO MONTAÑA, EN EL MUNICIPIO DE XOCHISTLAHUACA, GRO,</t>
  </si>
  <si>
    <t>CONSTRUCCIÓN DE TANQUE DE DISTRIBUCIÓN DE AGUA POTABLE, EN LA LOCALIDAD DE ARROYO BLANQUILLO, EN EL MUNICIPIO DE XOCHISTLAHUACA, GRO,</t>
  </si>
  <si>
    <t>CONSTRUCCIÓN DE LINEA DE CONDUCCIÓN DE AGUA POTABLE, EN LA LOCALIDAD DE PIEDRA DEL SOL, EN EL MUNICIPIO DE XOCHISTLAHUACA, GRO</t>
  </si>
  <si>
    <t>CONSTRUCCIÓN DE SISTEMA DE AGUA POTABLE, EN LA LOCALIDAD DE ARROYO PLATANAR, EN EL MUNICIPIO DE XOCHISTLAHUACA, GRO</t>
  </si>
  <si>
    <t>AMPLIACIÓN DE RED DE AGUA POTABLE, EN LA LOCALIDAD DE ARROYO GUACAMAYA I, EN EL MUNICIPIO DE XOCHISTLAHUACA, GRO</t>
  </si>
  <si>
    <t>CONSTRUCCIÓN DE TANQUE DE DISTRIBUCIÓN DE AGUA POTABLE, EN LA LOCALIDAD DE LOMA DEL RAYO, EN EL MUNICIPIO DE XOCHISTLAHUACA, GRO</t>
  </si>
  <si>
    <t>CONSTRUCCION DE LA PAVIMENTACION Y AMPLIACION DE LA RED DE AGUA ENTUBADA, EN LA CALLE EMILIANO ZAPATA, EN LA LOCALIDAD DE MANANTIAL MOJARRA, EN EL MUNICIPIO DE XOCHISTLAHUACA, GRO.</t>
  </si>
  <si>
    <t>CONSTRUCCION DE LA PAVIMENTACION Y REHABILITACION DE LA RED DE AGUA ENTUBADA, EN LA CALLE LUIS DONALDO COLOSIO EN LA LOCALIDAD DE PLAN LAGARTO, EN EL MUNICIPIO DE XOCHISTLAHUACA, GRO.</t>
  </si>
  <si>
    <t>CONSTRUCCION DE LA PAVIMENTACION Y AMPLIACION DE LA RED DE AGUA ENTUBADA, EN LA CALLE INDEPENDENCIA, EN LA LOCALIDAD DE LUIS DONALDO COLOSIO, EN EL MUNICIPIO DE XOCHISTLAHUACA, ESTADO DE GUERRERO.</t>
  </si>
  <si>
    <t>CONSTRUCCION DE LA PAVIMENTACION Y REHABILITACION DE LA RED DE AGUA ENTUBADA, EN LA CALLE MIGUEL HIDALGO, EN LA LOCALIDAD DE LA SOLEDAD, EN EL EN EL MUNICIPIO DE XOCHISTLAHUACA, ESTADO DE GUERRERO.</t>
  </si>
  <si>
    <t>CONSTRUCCIÓN CAPTACIÓN Y LINEA DE CONDUCCIÓN DE AGUA ENTUBADA, EN LA LOCALIDAD GUADALUPE VICTORIA, EN EL MUNICIPIO DE XOCHISTLAHUACA, GRO.</t>
  </si>
  <si>
    <t>CONSTRUCCIÓN DE CAPTACIÓN DE AGUA POTABLE POR BOMBEO, EN LA LOCALIDAD DE LINDA VISTA, EN EL MUNICIPIO DE XOCHISTLAHUACA, ESTADO DE GUERRERO(2025).</t>
  </si>
  <si>
    <t>REHABILITACIÓN DE LA LINEA TRONCAL DE LA RED DE AGUA POTABLE, EN LA LOCALIDAD DE LOS LIROS, EN EL MUNICIPIO DE XOCHISTLAHUACA, ESTADO DE GUERRERO(2025).</t>
  </si>
  <si>
    <t>CONSTRUCCIÓN DE TANQUE PÚBLICO DE AGUA POTABLE, EN LA LOCALIDAD DE LOS LIROS, EN EL MUNICIPIO DE XOCHISTLAHUACA, GRO.</t>
  </si>
  <si>
    <t>CONSTRUCCIÓN DE TANQUE PÚBLICO DE AGUA POTABLE, EN LA LOCALIDAD DE COZOYOAPAN, EN EL MUNICIPIO DE XOCHISTLAHUACA, ESTADO DE GUERRERO (2025).</t>
  </si>
  <si>
    <t>TECHADO EN AREAS DE USOS MULTIPLES EN LA ESCUELA PRIMARIA BILINGÜE BENITO JUAREZ, EN LA LOCALIDAD DE LLANO DEL CARMEN, EN EL MUNICIPIO DE XOCHISTLAHUACA, GRO.</t>
  </si>
  <si>
    <t>CONSTRUCCIÓN DE BARDA PERIMETRAL, EN LA ESC. PRIM. BIL EUGENIO TAPIA VÁZQUEZ, EN LA LOCALIDAD DE EL SANTIAGO, EN EL MUNICIPIO DE XOCHISTLAHUACA, GRO.</t>
  </si>
  <si>
    <t>CONSTRUCCIÓN DE BARDA PERIMETRAL EN LA ESC. PRIM.BIL. "JOSE FRANCISCO RUIZ MASSIEU", EN LA LOCALIDAD DE XOCHISTLAHUACA, EN EL MUNICIPIO DE XOCHISTLAHUACA, ESTADO DE GUERRERO(2025).</t>
  </si>
  <si>
    <t>CONSTRUCCIÓN DE BARDA PERIMETRAL EN LA ESC. PRIM. BIL. "EL PORVENIR" TURNO MATUTINO, EN LA LOCALIDAD DE XOCHISTLAHUACA, EN EL MUNICIPIO DE XOCHISTLAHUACA, ESTADO DE GUERRERO (2025).</t>
  </si>
  <si>
    <t>CONSTRUCCIÓN DE INSTALACIÓN ELECTRICA Y PLUVIAL EN EL TECHADO DE LA ESCUELA PRIMARIA BENITO JUÁREZ, EN LA LOCALIDAD DE EL CARMEN, MUNICIPIO DE XOCHISTLAHUACA, ESTADO DE GUERRERO (2025)</t>
  </si>
  <si>
    <t>PORCENTAJE DE CONSTRUCCION DE BARDA</t>
  </si>
  <si>
    <t>(M2 DE   CONSTRUCCION DE  BARDA REALIZADO  /  M2 DE   CONSTRUCCION DE TBARDA   PROGRAMADO )*100</t>
  </si>
  <si>
    <t>PORCENTAJE DE AVANCE DE ISNTALACION</t>
  </si>
  <si>
    <t>(AVANCE DE INSTALCION REALIZADO  /  M2 DE   INSTALACION   PROGRAMADO )*100</t>
  </si>
  <si>
    <t xml:space="preserve">PAVIMENTACIÓN DE LA CALLE GUERRERO, EN LA LOCALIDAD DE COZOYOAPAN, EN EL MUNICIPIO DE XOCHISTLAHUACA, GRO.
</t>
  </si>
  <si>
    <t xml:space="preserve">PAVIMENTACIÓN DE LA CALLE ALLENDE, EN LA LOCALIDAD DE ARROYO GRANDE, EN EL MUNICIPIO DE XOCHISTLAHUACA, GRO.
</t>
  </si>
  <si>
    <t xml:space="preserve">PAVIMENTACIÓN DE LA CALLE AQUILES SERDÁN,  EN LA LOCALIDAD COL., RENACIMIENTO, EN EL MUNICIPIO DE XOCHISTLAHUACA, GRO. (SRA ROGELIA SALAS)
</t>
  </si>
  <si>
    <t xml:space="preserve">PAVIMENTACIÓN DE LA CALLE EMILIANO ZAPATA,  EN LA LOCALIDAD RANCHO DEL CURA TEJERÍA, EN EL MUNICIPIO DE XOCHISTLAHUACA, GRO.
</t>
  </si>
  <si>
    <t xml:space="preserve">PAVIMENTACIÓN DE LA CALLE JUAN ALDAMA,  EN LA LOCALIDAD DE ARROYO TOTOLE, EN EL MUNICIPIO DE XOCHISTLAHUACA, GRO.
</t>
  </si>
  <si>
    <t>PAVIMENTACIÓN DE LA CALLE LUIS DONALDO COLOSIO,  EN LA LOCALIDAD DE CRUZ PODRIDA, EN EL MUNICIPIO DE XOCHISTLAHUACA, GRO.</t>
  </si>
  <si>
    <t>PAVIMENTACIÓN DE LA CALLE PRINCIPAL, EN LA LOCALIDAD DE CRUCERO DE CAMINOS, EN EL MUNICIPIO DE XOCHISTLAHUACA, GRO.</t>
  </si>
  <si>
    <t>PAVIMENTACIÓN DE LA CALLE RUFINO LÓPEZ, EN LA LOCALIDAD DE PIEDRA PESADA, EN EL MUNICIPIO DE XOCHISTLAHUACA, GRO.</t>
  </si>
  <si>
    <t>PAVIMENTACIÓN DE LA CALLE PRINCIPAL, EN LA LOCALIDAD DE CERRO CENIZA, EN EL MUNICIPIO DE XOCHISTLAHUACA, GRO.</t>
  </si>
  <si>
    <t>CONSTRUCCIÓN DE BAÑOS Y REHABILITACIÓN DE TECHADO DE BIENES PUBLICOS, EN LA LOCALIDAD DE CERRO HENO, EN EL MUNICIPIO DE XOCHISTLAHUACA, GRO.</t>
  </si>
  <si>
    <t>CONSTRUCCION DE PAVIMENTACION EN LA CALLE MORELOS ENTRE CALLE CONSTITUCION Y CALLE REFORMA, EN LA LOCALIDAD DE XOCHISTLAHUACA, EN EL MUNICIPIO DE XOCHISTLAHUACA, GRO.</t>
  </si>
  <si>
    <t>CONSTRUCCION DE PAVIMENTACION Y CONSTRUCCION DE PUENTE PEATONAL - VEHICULAR EN LA CALLE CONSTITUCION ENTRE CALLE MIGUEL HIDALGO Y CALLE MORELOS, EN LA LOCALIDAD DE XOCHISTLAHUACA, EN EL MUNICIPIO DE XOCHISTLAHUACA, GRO</t>
  </si>
  <si>
    <t>CONSTRUCCION DE ANDADOR URBANO EN LA COLONIA CRUZ LARGA EN LA LOCALIDAD DE XOCHISTLAHUACA, EN EL MUNICIPIO DE XOCHISTLAHUACA, ESTADO DE GUERRERO.</t>
  </si>
  <si>
    <t>CONSTRUCCION DE PAVIMENTACION Y CONSTRUCCION DE MURO DE CONTENCION EN LA CALLE MIGUEL HIDALGO, EN LA LOCALIDAD DE JUNTA DE ARROYO GRANDE, EN EL MUNICIPIO DE XOCHISTLAHUACA, ESTADO DE GUERRERO.</t>
  </si>
  <si>
    <t>CONSTRUCCION DE LA PAVIMENTACION Y AMPLIACION DE LA RED DE DRENAJE A LA SALIDA A ARROYO PLATANAR EN LA LOCALIDAD DE LA SOLEDAD, EN EL MUNICIPIO DE XOCHISTLAHUACA, ESTADO DE GUERRERO.</t>
  </si>
  <si>
    <t>CONSTRUCCIÓN DE CENTRO INTEGRADOR DE DESARROLLO, EN LA LOCALIDAD DE LOMA DE PIEDRA AZUL, EN EL MUNICIPIO DE XOCHISTLAHUACA, GRO.</t>
  </si>
  <si>
    <t>CONSTRUCCIÓN DE CENTRO INTEGRADOR DE DESARROLLO, EN LA LOCALIDAD DE PLAN DE ARROYO LIMÓN, EN EL MUNICIPIO DE XOCHISTLAHUACA, GRO.</t>
  </si>
  <si>
    <t>CONSTRUCCIÓN DE CENTRO INTEGRADOR DE DESARROLLO, EN LA LOCALIDAD DE PIEDRA REGADA,EN EL MUNICIPIO DE XOCHISTLAHUACA, GRO.</t>
  </si>
  <si>
    <t>REHABILITACIÓN DE LA PAVIMENTACIÓN Y RED DE AGUA ENTUBADA EN LA CALLE CENTENARIO (ITURBIDE-GUERRERO) EN LA LOCALIDAD DE XOCHISTLAHUACA, EN EL MUNICIPIO DE XOCHISTLAHUACA, ESTADO DE GUERRERO (2025).</t>
  </si>
  <si>
    <t>CONSTRUCCIÓN DE LA PAVIMENTACIÓN EN LA CALLE CONSTITUCIÓN, ENTRE CALLE MIGUEL HIDALGO Y CALLE MORELOS, EN LA LOCALIDAD DE XOCHISTLAHUACA, EN EL MUNICIPIO DE XOCHISTLAHUACA, GRO.</t>
  </si>
  <si>
    <t>CONSTRUCCIÓN DE LA PAVIMENTACIÓN Y AMPLIACIÓN DE RED DE AGUA POTABLE, EN LA CALLE ADOLFO LÓPEZ MATEOS, ENTRE LAS CALLES I. MANUEL ALTAMIRANO Y DOS DE ABRIL, EN LA LOCALIDAD DE COZOYOAPAN, EN EL MUNICIPIO DE XOCHISTLAHUACA, ESTADO DE GUERRERO (2025).</t>
  </si>
  <si>
    <t>CONSTRUCCIÓN DE LA PAVIMENTACIÓN EN LA CALLE RODRIGO EVANGELISTA GENARO, EN LA LOCALIDAD DE PLAN DE PIERNA, EN EL MUNICIPIO DE XOCHISTLAHUACA, GRO.</t>
  </si>
  <si>
    <t>CONSTRUCCIÓN DE LA PAVIMENTACIÓN EN LA CALLE EUGENIO TAPIA, EN LA LOCALIDAD DE CABEZA DE ARROYO CABALLO, EN EL MUNICIPIO DE XOCHISTLAHUACA, GRO.</t>
  </si>
  <si>
    <t>CONSTRUCCIÓN DE LA PAVIMENTACIÓN Y CONSTRUCCIÓN DE MUROS DE CONTENCIÓN  EN LA CALLE BENITO JUÁREZ EN LA LOCALIDAD DE ARROYO GENTE, EN EL MUNICIPIO DE XOCHISTLAHUACA, ESTADO DE GUERRERO(2025).</t>
  </si>
  <si>
    <t>CONSTRUCCIÓN DE LA PAVIMENTACIÓN Y CONSTRUCCIÓN DE MUROS DE CONTENCIÓN  EN LA CALLE NIÑOS HEROES EN LA LOCALIDAD DE CUMBRE DE SAN JOSÉ, EN EL MUNICIPIO DE XOCHISTLAHUACA, ESTADO DE GUERRERO (2025).</t>
  </si>
  <si>
    <t>CONSTRUCCIÓN DE LA PAVIMENTACIÓN  Y REHABILITACIÓN DE LA RED DE AGUA ENTUBADA EN LA CALLE PRINCIPAL,  EN LA LOCALIDAD DE JUNTA DE ARROYO BLANQUILLO, EN EL MUNICIPIO DE XOCHISTLAHUACA, ESTADO DE GUERRERO (2025).</t>
  </si>
  <si>
    <t>CONSTRUCCIÓN DE LA PAVIMENTACIÓN Y CONSTRUCCIÓN DE MUROS DE CONTENCIÓN  EN LA CALLE EMILIANO ZAPATA EN LA LOCALIDAD DE CERRO BRONCO, EN EL MUNICIPIO DE XOCHISTLAHUACA, ESTADO DE GUERRERO (2025).</t>
  </si>
  <si>
    <t>CONSTRUCCIÓN DE LA PAVIMENTACIÓN DE LA CALLE PRINCIPAL, EN LA LOCALIDAD DE EL CARMEN,EN EL MUNICIPIO DE XOCHISTLAHUACA, GRO.</t>
  </si>
  <si>
    <t>CONSTRUCCIÓN DE LA PAVIMENTACIÓN EN LA CALLE DE LA IGLESIA, EN LA LOCALIDAD DE CERRO CAJÓN, EN EL MUNICIPIO DE XOCHISTLAHUACA, GRO.</t>
  </si>
  <si>
    <t>CONSTRUCCIÓN DE LA PAVIMENTACIÓN Y CONSTRUCCIÓN DE MUROS DE CONTENCIÓN  EN LA CALLE EMILIANO ZAPATA EN LA LOCALIDAD DE PAROTA QUEMADA, EN EL MUNICIPIO DE XOCHISTLAHUACA, ESTADO DE GUERRERO (2025).</t>
  </si>
  <si>
    <t>CONSTRUCCIÓN DE LA PAVIMENTACIÓN Y AMPLIACIÓN DE RED DE AGUA POTABLE EN LA CALLE DIONICIO GOMEZ, EN LA LOCALIDAD DE PLAN MAGUEY I, EN EL MUNICIPIO DE XOCHISTLAHUACA, ESTADO DE GUERRERO (2025).</t>
  </si>
  <si>
    <t>CONSTRUCCIÓN DE TECHADO Y CONSTRUCCIÓN DE CANCHA EN BIENES PÚBLICOS EN LA LOCALIDAD DE PLAN DE LOS MUERTOS, MUNICIPIO DE XOCHISTLAHUACA, ESTADO DE GUERRERO (2025).</t>
  </si>
  <si>
    <t>CONSTRUCCIÓN DE MURO DE CONTENCIÓN, EN LA LOCALIDAD DE PLAN MAGUEY II, EN EL MUNICIPIO DE XOCHISTLAHUACA, GRO.</t>
  </si>
  <si>
    <t>AMPLIACIÓN DE ENERGÍA ELÉCTRICA EN LA LOCALIDAD DE CERRO VERDE, MUNICIPIO DE XOCHISTLAHUACA, ESTADO DE GUERRERO (2025)</t>
  </si>
  <si>
    <t>AMPLIACIÓN DE ENERGÍA ELÉCTRICA EN LA LOCALIDAD DE PIEDRA DEL SEPULCRO, MUNICIPIO DE XOCHISTLAHUACA, ESTADO DE GUERRERO (2025)</t>
  </si>
  <si>
    <t>CONSTRUCCIÓN DE PUENTE PEATONAL- VEHICULAR, EN LA LOCALIDAD DE RANCHO DEL CURA EJIDO, EN EL MUNICIPIO DE XOCHISTLAHUACA, ESTADO DE GUERRERO(2025).</t>
  </si>
  <si>
    <t>CONSTRUCCIÓN DE DRENAJE SANITARIO EN LA LOCALIDAD DE LA SOLEDAD MUNICIPIO DE XOCHISTLAHUACA, GRO.</t>
  </si>
  <si>
    <t>18000 DIRECCION DE OBRAS PUBLICAS (CONSTRUCCION DE VIAS DE COMUNICACION.)</t>
  </si>
  <si>
    <t>PORCENTAJE DE CONSTRUCCIÓN</t>
  </si>
  <si>
    <t>(M2 DE CONSTRUCCIÓN   REALIZAD0  /  M2 DE CONSTRUCCIÓN DE PAVIMENTACIÓN HIDRÁULICA EN CALLE   PROGRAMADO )*100</t>
  </si>
  <si>
    <t>(M2 DE CONSTRUCCIÓN DE PAVIMENTACIÓN HIDRÁULICA EN CALLE   REALIZAD0  /  M2 DE CONSTRUCCIÓN   PROGRAMADO )*100</t>
  </si>
  <si>
    <t>PORCENTAJE DE COINSTRUCCION</t>
  </si>
  <si>
    <t>(M2 DE CONSTRUCCIÓN   REALIZADA  /  M2 DE CONSTRUCCIÓN PROGRAMADO )*100</t>
  </si>
  <si>
    <t>CONSERVACIÓN DE LOS CAMINOS RURALES, TRAMO: XOCHISTLAHUACA - GUADALUPE VICTORIA, EN EL  MUNICIPIO DE XOCHISTLAHUACA, GRO.</t>
  </si>
  <si>
    <t>KM CONSTRUCCION</t>
  </si>
  <si>
    <t>(CONSTRUCCION DE KM / CONSTRUCCION DE KM PROGRAMADO )*100</t>
  </si>
  <si>
    <t>CONSERVACIÓN DE LOS CAMINOS RURALES, TRAMO: XOCHISTLAHUACA - CERRO VERDE,  EN EL MUNICIPIO DE XOCHISTLAHUACA, GRO.</t>
  </si>
  <si>
    <t>CONSERVACIÓN DE LOS CAMINOS RURALES, TRAMO: HUEHUETONOC - SAN MIGUEL TEJALPAN,  EN EL MUNICIPIO DE XOCHISTLAHUACA, GRO.</t>
  </si>
  <si>
    <t>AMPLIACIÓN DE CAMINOS RURALES,  EN EL MUNICIPIO DE XOCHISTLAHUACA, GRO.</t>
  </si>
  <si>
    <t xml:space="preserve">REHABILITACION DE CAMINOS RURALES, TRAMO: CERRO VERDE - LA SOLEDAD, EN EL MUNICIPIO DE XOCHISTLAHUACA, GRO.			
			</t>
  </si>
  <si>
    <t>REHABILITACION DE CAMINOS RURALES, TRAMO: XOCHISTLAHUACA - ARROYO MONTAÑA, EN EL MUNICIPIO DE XOCHISTLAHUACA, GRO.</t>
  </si>
  <si>
    <t>REHABILITACION DE CAMINOS RURALES, TRAMO: XOCHISTLAHUACA - ARROYO MONTAÑA, EN EL MPIO DE XOCHISTLAHUACA, GRO SEGUNDA ETAPA (RENDIMIENTOS FINANCIEROS)</t>
  </si>
  <si>
    <t>REHABILITACIÓN DE LA CARRETERA E.C. (OMETEPEC-XOCHISTLAHUACA)-GUADALUPE VICTORIA, TRAMO DEL KM. 9+160 AL KM. 9+400, EN LA LOCALIDAD DE GUADALUPE VICTORIA, EN EL MUNICIPIO DE XOCHISTLAHUACA, ESTADO DE GUERRERO(2025).</t>
  </si>
  <si>
    <t>CONSTRUCCIÓN DE LA CARRETERA; JUNTA DE ARROYO GRANDE-PLAN DE GUADALUPE, EN EL MUNICIPIO DE XOCHISTLAHUACA, ESTADO DE GRO.</t>
  </si>
  <si>
    <t>REHABILITACIÓN DE LA CARRETERA E.C. (OMETEPEC-XOCHISTLAHUACA)-GUADALUPE VICTORIA, TRAMO DEL KM. 9+160 AL KM. 9+400, EN LA LOCALIDAD DE GUADALUPE VICTORIA, EN EL MUNICIPIO DE XOCHISTLAHUACA</t>
  </si>
  <si>
    <t>OBRA</t>
  </si>
  <si>
    <t>OBRA REALIZADA  /   OBRA  PROGRAMADA )*100</t>
  </si>
  <si>
    <t>( KM DE OBRA  REALIZADA  /   KM PROGRAMADA )*100</t>
  </si>
  <si>
    <t>PZA</t>
  </si>
  <si>
    <t>OBRA REALIZADA</t>
  </si>
  <si>
    <t>(ML  DE CONSTRUCCIÓN DE PAVIMENTACIÓN HIDRÁULICA EN CALLE   REALIZAD0  /  ML DE CONSTRUCCIÓN DE PAVIMENTACIÓN HIDRÁULICA EN CALLE   PROGRAMADO )*100</t>
  </si>
  <si>
    <t>OCALIDAD DE LA SOLEDAD</t>
  </si>
  <si>
    <t>34000 DIRECCION DE ALUMBRADO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</si>
</sst>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;[Red]&quot;$&quot;#,##0.00"/>
    <numFmt numFmtId="165" formatCode="[$$-80A]#,##0.00"/>
    <numFmt numFmtId="166" formatCode="[$$-80A]#,##0.00;\-[$$-80A]#,##0.00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Calibri"/>
      <family val="2"/>
      <scheme val="minor"/>
    </font>
    <font>
      <sz val="20"/>
      <color theme="1"/>
      <name val="Arial Narrow"/>
      <family val="2"/>
    </font>
    <font>
      <b/>
      <sz val="20"/>
      <color theme="1"/>
      <name val="Arial Narrow"/>
      <family val="2"/>
    </font>
    <font>
      <sz val="20"/>
      <color theme="1"/>
      <name val="Calibri"/>
      <family val="2"/>
      <scheme val="minor"/>
    </font>
    <font>
      <b/>
      <sz val="20"/>
      <name val="Arial Narrow"/>
      <family val="2"/>
    </font>
    <font>
      <sz val="12"/>
      <color theme="1"/>
      <name val="Calibri"/>
      <family val="2"/>
      <scheme val="minor"/>
    </font>
    <font>
      <sz val="18"/>
      <color theme="1"/>
      <name val="Arial Narrow"/>
      <family val="2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40C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4" fontId="4" fillId="0" borderId="0" applyFont="0" applyFill="0" applyBorder="0" applyAlignment="0" applyProtection="0"/>
  </cellStyleXfs>
  <cellXfs count="180">
    <xf numFmtId="0" fontId="0" fillId="0" borderId="0" xfId="0"/>
    <xf numFmtId="0" fontId="6" fillId="0" borderId="0" xfId="0" applyFont="1" applyAlignment="1">
      <alignment horizontal="center" vertical="center"/>
    </xf>
    <xf numFmtId="44" fontId="6" fillId="0" borderId="0" xfId="3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justify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justify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0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textRotation="90"/>
    </xf>
    <xf numFmtId="0" fontId="17" fillId="0" borderId="0" xfId="0" applyFont="1"/>
    <xf numFmtId="0" fontId="7" fillId="0" borderId="0" xfId="0" applyFont="1" applyAlignment="1">
      <alignment wrapText="1"/>
    </xf>
    <xf numFmtId="0" fontId="16" fillId="6" borderId="1" xfId="0" applyFont="1" applyFill="1" applyBorder="1" applyAlignment="1">
      <alignment textRotation="90"/>
    </xf>
    <xf numFmtId="0" fontId="16" fillId="6" borderId="1" xfId="0" applyFont="1" applyFill="1" applyBorder="1" applyAlignment="1">
      <alignment horizontal="center" textRotation="90"/>
    </xf>
    <xf numFmtId="164" fontId="7" fillId="0" borderId="1" xfId="0" applyNumberFormat="1" applyFont="1" applyBorder="1" applyAlignment="1">
      <alignment horizontal="center" vertical="center" textRotation="90"/>
    </xf>
    <xf numFmtId="164" fontId="18" fillId="0" borderId="1" xfId="0" applyNumberFormat="1" applyFont="1" applyBorder="1" applyAlignment="1">
      <alignment horizontal="center" vertical="center" textRotation="90"/>
    </xf>
    <xf numFmtId="164" fontId="16" fillId="0" borderId="16" xfId="0" applyNumberFormat="1" applyFont="1" applyBorder="1" applyAlignment="1">
      <alignment horizontal="left" vertical="center"/>
    </xf>
    <xf numFmtId="164" fontId="16" fillId="0" borderId="17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textRotation="90"/>
    </xf>
    <xf numFmtId="0" fontId="19" fillId="0" borderId="1" xfId="0" applyFont="1" applyBorder="1" applyAlignment="1">
      <alignment vertical="center" textRotation="90" wrapText="1"/>
    </xf>
    <xf numFmtId="0" fontId="20" fillId="4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3" fillId="7" borderId="20" xfId="0" applyFont="1" applyFill="1" applyBorder="1" applyAlignment="1">
      <alignment horizontal="center" vertical="center" wrapText="1"/>
    </xf>
    <xf numFmtId="0" fontId="23" fillId="7" borderId="27" xfId="0" applyFont="1" applyFill="1" applyBorder="1" applyAlignment="1">
      <alignment horizontal="center" vertical="center" wrapText="1"/>
    </xf>
    <xf numFmtId="0" fontId="23" fillId="7" borderId="28" xfId="0" applyFont="1" applyFill="1" applyBorder="1" applyAlignment="1">
      <alignment horizontal="center" vertical="center" wrapText="1"/>
    </xf>
    <xf numFmtId="44" fontId="6" fillId="0" borderId="0" xfId="3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 wrapText="1"/>
    </xf>
    <xf numFmtId="44" fontId="6" fillId="0" borderId="0" xfId="3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9" fontId="8" fillId="0" borderId="2" xfId="0" applyNumberFormat="1" applyFon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10" fontId="22" fillId="7" borderId="29" xfId="0" applyNumberFormat="1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0" fontId="22" fillId="7" borderId="30" xfId="0" applyFont="1" applyFill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7" fillId="0" borderId="0" xfId="0" applyFont="1"/>
    <xf numFmtId="0" fontId="29" fillId="0" borderId="0" xfId="0" applyFont="1"/>
    <xf numFmtId="0" fontId="27" fillId="0" borderId="0" xfId="0" applyFont="1" applyAlignment="1">
      <alignment horizontal="center"/>
    </xf>
    <xf numFmtId="0" fontId="26" fillId="0" borderId="0" xfId="0" applyFont="1" applyAlignment="1">
      <alignment wrapText="1"/>
    </xf>
    <xf numFmtId="0" fontId="10" fillId="0" borderId="31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justify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justify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1" fontId="10" fillId="0" borderId="33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21" fillId="0" borderId="2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4" fontId="24" fillId="0" borderId="2" xfId="3" applyFont="1" applyBorder="1" applyAlignment="1">
      <alignment horizontal="center"/>
    </xf>
    <xf numFmtId="0" fontId="22" fillId="7" borderId="18" xfId="0" applyFont="1" applyFill="1" applyBorder="1" applyAlignment="1">
      <alignment horizontal="center" vertical="center" wrapText="1"/>
    </xf>
    <xf numFmtId="0" fontId="22" fillId="7" borderId="20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 wrapText="1"/>
    </xf>
    <xf numFmtId="0" fontId="22" fillId="7" borderId="22" xfId="0" applyFont="1" applyFill="1" applyBorder="1" applyAlignment="1">
      <alignment horizontal="center" vertical="center" wrapText="1"/>
    </xf>
    <xf numFmtId="0" fontId="22" fillId="7" borderId="23" xfId="0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wrapText="1"/>
    </xf>
    <xf numFmtId="0" fontId="22" fillId="7" borderId="25" xfId="0" applyFont="1" applyFill="1" applyBorder="1" applyAlignment="1">
      <alignment horizontal="center" vertical="center" wrapText="1"/>
    </xf>
    <xf numFmtId="0" fontId="22" fillId="7" borderId="2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44" fontId="27" fillId="0" borderId="0" xfId="3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9" fillId="0" borderId="2" xfId="0" applyFont="1" applyBorder="1" applyAlignment="1">
      <alignment horizontal="center"/>
    </xf>
    <xf numFmtId="0" fontId="27" fillId="0" borderId="0" xfId="0" applyFont="1" applyAlignment="1">
      <alignment horizontal="left"/>
    </xf>
    <xf numFmtId="0" fontId="30" fillId="2" borderId="0" xfId="0" applyFont="1" applyFill="1" applyAlignment="1">
      <alignment horizontal="center" vertical="center"/>
    </xf>
    <xf numFmtId="0" fontId="22" fillId="7" borderId="14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 wrapText="1"/>
    </xf>
    <xf numFmtId="0" fontId="22" fillId="7" borderId="17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4" fillId="0" borderId="0" xfId="0" applyFont="1" applyAlignment="1">
      <alignment horizontal="center" vertical="center"/>
    </xf>
    <xf numFmtId="44" fontId="34" fillId="0" borderId="2" xfId="3" applyFont="1" applyBorder="1" applyAlignment="1">
      <alignment horizontal="center"/>
    </xf>
    <xf numFmtId="49" fontId="21" fillId="0" borderId="29" xfId="0" applyNumberFormat="1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 textRotation="90"/>
    </xf>
    <xf numFmtId="0" fontId="16" fillId="6" borderId="1" xfId="0" applyFont="1" applyFill="1" applyBorder="1" applyAlignment="1">
      <alignment horizontal="center" vertical="center" textRotation="90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6" borderId="7" xfId="0" applyFont="1" applyFill="1" applyBorder="1" applyAlignment="1">
      <alignment horizontal="center" vertical="center" textRotation="90"/>
    </xf>
    <xf numFmtId="0" fontId="16" fillId="6" borderId="4" xfId="0" applyFont="1" applyFill="1" applyBorder="1" applyAlignment="1">
      <alignment horizontal="center" vertical="center" textRotation="90"/>
    </xf>
    <xf numFmtId="0" fontId="16" fillId="6" borderId="3" xfId="0" applyFont="1" applyFill="1" applyBorder="1" applyAlignment="1">
      <alignment horizontal="center" vertical="center" textRotation="90"/>
    </xf>
    <xf numFmtId="0" fontId="16" fillId="6" borderId="7" xfId="0" applyFont="1" applyFill="1" applyBorder="1" applyAlignment="1">
      <alignment horizontal="center" vertical="center" textRotation="90" wrapText="1"/>
    </xf>
    <xf numFmtId="0" fontId="16" fillId="6" borderId="4" xfId="0" applyFont="1" applyFill="1" applyBorder="1" applyAlignment="1">
      <alignment horizontal="center" vertical="center" textRotation="90" wrapText="1"/>
    </xf>
    <xf numFmtId="0" fontId="16" fillId="6" borderId="3" xfId="0" applyFont="1" applyFill="1" applyBorder="1" applyAlignment="1">
      <alignment horizontal="center" vertical="center" textRotation="90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</cellXfs>
  <cellStyles count="4">
    <cellStyle name="Moneda" xfId="3" builtinId="4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640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0</xdr:row>
      <xdr:rowOff>243840</xdr:rowOff>
    </xdr:from>
    <xdr:to>
      <xdr:col>0</xdr:col>
      <xdr:colOff>2606040</xdr:colOff>
      <xdr:row>3</xdr:row>
      <xdr:rowOff>191005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48FA41-3BEB-40A0-817A-CCC2CAE33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" y="243840"/>
          <a:ext cx="2270760" cy="92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3</xdr:row>
      <xdr:rowOff>95765</xdr:rowOff>
    </xdr:from>
    <xdr:to>
      <xdr:col>1</xdr:col>
      <xdr:colOff>1384300</xdr:colOff>
      <xdr:row>5</xdr:row>
      <xdr:rowOff>279905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672928-86D4-4EEF-A951-10CA441F5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060965"/>
          <a:ext cx="2349500" cy="8318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139700</xdr:rowOff>
    </xdr:from>
    <xdr:to>
      <xdr:col>13</xdr:col>
      <xdr:colOff>63502</xdr:colOff>
      <xdr:row>48</xdr:row>
      <xdr:rowOff>63499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E3BA354-B496-4751-A1DF-43866CC47121}"/>
            </a:ext>
          </a:extLst>
        </xdr:cNvPr>
        <xdr:cNvGrpSpPr/>
      </xdr:nvGrpSpPr>
      <xdr:grpSpPr>
        <a:xfrm>
          <a:off x="0" y="26144682"/>
          <a:ext cx="17118447" cy="2085108"/>
          <a:chOff x="4094344" y="3456839"/>
          <a:chExt cx="11484357" cy="954778"/>
        </a:xfrm>
      </xdr:grpSpPr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9537BFDA-0CB4-1B66-9580-1F8E548573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40748" y="3480863"/>
            <a:ext cx="1594145" cy="8836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E5022C86-9553-C3AB-0733-ADA23CB033E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477070"/>
            <a:ext cx="1594339" cy="857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BA89A48C-9A51-365E-E13C-5FE1D15461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33578" y="3456839"/>
            <a:ext cx="2145123" cy="9547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9C07F455-9770-60AE-4A8F-680D89ABEE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39102" y="3470239"/>
            <a:ext cx="1977213" cy="9295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873128</xdr:colOff>
      <xdr:row>37</xdr:row>
      <xdr:rowOff>139119</xdr:rowOff>
    </xdr:from>
    <xdr:to>
      <xdr:col>5</xdr:col>
      <xdr:colOff>1295400</xdr:colOff>
      <xdr:row>47</xdr:row>
      <xdr:rowOff>63500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B0088EF7-2B6A-428F-A204-1FC93EB32369}"/>
            </a:ext>
          </a:extLst>
        </xdr:cNvPr>
        <xdr:cNvSpPr txBox="1">
          <a:spLocks noChangeArrowheads="1"/>
        </xdr:cNvSpPr>
      </xdr:nvSpPr>
      <xdr:spPr bwMode="auto">
        <a:xfrm>
          <a:off x="5762628" y="26313819"/>
          <a:ext cx="3648072" cy="17023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ISIDORO DIRCIO CALIXTRO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Titular del area de Evaluacion del desempeño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100</xdr:row>
      <xdr:rowOff>0</xdr:rowOff>
    </xdr:from>
    <xdr:to>
      <xdr:col>13</xdr:col>
      <xdr:colOff>63502</xdr:colOff>
      <xdr:row>105</xdr:row>
      <xdr:rowOff>137159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8A7A90A4-3980-4AD0-B591-1C95BD4F5E66}"/>
            </a:ext>
          </a:extLst>
        </xdr:cNvPr>
        <xdr:cNvGrpSpPr/>
      </xdr:nvGrpSpPr>
      <xdr:grpSpPr>
        <a:xfrm>
          <a:off x="0" y="47548800"/>
          <a:ext cx="17118447" cy="2146068"/>
          <a:chOff x="4094344" y="3456839"/>
          <a:chExt cx="11484357" cy="954778"/>
        </a:xfrm>
      </xdr:grpSpPr>
      <xdr:sp macro="" textlink="">
        <xdr:nvSpPr>
          <xdr:cNvPr id="21" name="Text Box 8">
            <a:extLst>
              <a:ext uri="{FF2B5EF4-FFF2-40B4-BE49-F238E27FC236}">
                <a16:creationId xmlns:a16="http://schemas.microsoft.com/office/drawing/2014/main" id="{C0D096A8-9583-3740-FDFA-B99DBC4BC9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40748" y="3480863"/>
            <a:ext cx="1594145" cy="8836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2" name="Text Box 8">
            <a:extLst>
              <a:ext uri="{FF2B5EF4-FFF2-40B4-BE49-F238E27FC236}">
                <a16:creationId xmlns:a16="http://schemas.microsoft.com/office/drawing/2014/main" id="{4FAD6A1F-E574-B2C8-241B-CCB61C831B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477070"/>
            <a:ext cx="1594339" cy="857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" name="Text Box 8">
            <a:extLst>
              <a:ext uri="{FF2B5EF4-FFF2-40B4-BE49-F238E27FC236}">
                <a16:creationId xmlns:a16="http://schemas.microsoft.com/office/drawing/2014/main" id="{DBCBAC1F-A58A-7A04-8FAA-3C5838E0EB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33578" y="3456839"/>
            <a:ext cx="2145123" cy="9547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24" name="Text Box 8">
            <a:extLst>
              <a:ext uri="{FF2B5EF4-FFF2-40B4-BE49-F238E27FC236}">
                <a16:creationId xmlns:a16="http://schemas.microsoft.com/office/drawing/2014/main" id="{D9098FC5-C5F7-2B04-5D6C-634467BB0B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39102" y="3470239"/>
            <a:ext cx="1977213" cy="9295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873128</xdr:colOff>
      <xdr:row>100</xdr:row>
      <xdr:rowOff>182299</xdr:rowOff>
    </xdr:from>
    <xdr:to>
      <xdr:col>5</xdr:col>
      <xdr:colOff>1295400</xdr:colOff>
      <xdr:row>104</xdr:row>
      <xdr:rowOff>350520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B54AAB5D-0E2F-4B71-BF7A-B65BA27293B4}"/>
            </a:ext>
          </a:extLst>
        </xdr:cNvPr>
        <xdr:cNvSpPr txBox="1">
          <a:spLocks noChangeArrowheads="1"/>
        </xdr:cNvSpPr>
      </xdr:nvSpPr>
      <xdr:spPr bwMode="auto">
        <a:xfrm>
          <a:off x="5749928" y="48066379"/>
          <a:ext cx="3653152" cy="1753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ISIDORO DIRCIO CALIXTRO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Titular del area de Evaluacion del desempeño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162</xdr:row>
      <xdr:rowOff>0</xdr:rowOff>
    </xdr:from>
    <xdr:to>
      <xdr:col>13</xdr:col>
      <xdr:colOff>63502</xdr:colOff>
      <xdr:row>173</xdr:row>
      <xdr:rowOff>164868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441BC192-D66E-4E48-A969-C50B47ECEBC1}"/>
            </a:ext>
          </a:extLst>
        </xdr:cNvPr>
        <xdr:cNvGrpSpPr/>
      </xdr:nvGrpSpPr>
      <xdr:grpSpPr>
        <a:xfrm>
          <a:off x="0" y="126658255"/>
          <a:ext cx="17118447" cy="2146068"/>
          <a:chOff x="4094344" y="3456839"/>
          <a:chExt cx="11484357" cy="954778"/>
        </a:xfrm>
      </xdr:grpSpPr>
      <xdr:sp macro="" textlink="">
        <xdr:nvSpPr>
          <xdr:cNvPr id="33" name="Text Box 8">
            <a:extLst>
              <a:ext uri="{FF2B5EF4-FFF2-40B4-BE49-F238E27FC236}">
                <a16:creationId xmlns:a16="http://schemas.microsoft.com/office/drawing/2014/main" id="{4AF2557D-7880-CEB1-1A1C-B66081FF4A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40748" y="3480863"/>
            <a:ext cx="1594145" cy="8836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4" name="Text Box 8">
            <a:extLst>
              <a:ext uri="{FF2B5EF4-FFF2-40B4-BE49-F238E27FC236}">
                <a16:creationId xmlns:a16="http://schemas.microsoft.com/office/drawing/2014/main" id="{FA2C219F-A182-FF84-351C-80C4113C07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477070"/>
            <a:ext cx="1594339" cy="857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" name="Text Box 8">
            <a:extLst>
              <a:ext uri="{FF2B5EF4-FFF2-40B4-BE49-F238E27FC236}">
                <a16:creationId xmlns:a16="http://schemas.microsoft.com/office/drawing/2014/main" id="{2DBE8974-5077-44FB-7B95-54C66FBFD1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33578" y="3456839"/>
            <a:ext cx="2145123" cy="9547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36" name="Text Box 8">
            <a:extLst>
              <a:ext uri="{FF2B5EF4-FFF2-40B4-BE49-F238E27FC236}">
                <a16:creationId xmlns:a16="http://schemas.microsoft.com/office/drawing/2014/main" id="{E299E820-8F1F-53B3-64EC-B3338BDDB4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39102" y="3470239"/>
            <a:ext cx="1977213" cy="9295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873128</xdr:colOff>
      <xdr:row>163</xdr:row>
      <xdr:rowOff>2190</xdr:rowOff>
    </xdr:from>
    <xdr:to>
      <xdr:col>5</xdr:col>
      <xdr:colOff>1295400</xdr:colOff>
      <xdr:row>172</xdr:row>
      <xdr:rowOff>156557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0F2D595D-FE08-49C8-9AEA-125C766E1177}"/>
            </a:ext>
          </a:extLst>
        </xdr:cNvPr>
        <xdr:cNvSpPr txBox="1">
          <a:spLocks noChangeArrowheads="1"/>
        </xdr:cNvSpPr>
      </xdr:nvSpPr>
      <xdr:spPr bwMode="auto">
        <a:xfrm>
          <a:off x="5749928" y="126840554"/>
          <a:ext cx="3650381" cy="177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ISIDORO DIRCIO CALIXTRO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Titular del area de Evaluacion del desempeño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202</xdr:row>
      <xdr:rowOff>0</xdr:rowOff>
    </xdr:from>
    <xdr:to>
      <xdr:col>13</xdr:col>
      <xdr:colOff>63502</xdr:colOff>
      <xdr:row>207</xdr:row>
      <xdr:rowOff>12468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F7EDB498-C334-4D4F-A9DD-0170C789CCCB}"/>
            </a:ext>
          </a:extLst>
        </xdr:cNvPr>
        <xdr:cNvGrpSpPr/>
      </xdr:nvGrpSpPr>
      <xdr:grpSpPr>
        <a:xfrm>
          <a:off x="0" y="151804255"/>
          <a:ext cx="17118447" cy="2146068"/>
          <a:chOff x="4094344" y="3456839"/>
          <a:chExt cx="11484357" cy="954778"/>
        </a:xfrm>
      </xdr:grpSpPr>
      <xdr:sp macro="" textlink="">
        <xdr:nvSpPr>
          <xdr:cNvPr id="39" name="Text Box 8">
            <a:extLst>
              <a:ext uri="{FF2B5EF4-FFF2-40B4-BE49-F238E27FC236}">
                <a16:creationId xmlns:a16="http://schemas.microsoft.com/office/drawing/2014/main" id="{D84CBA50-5FA0-2A06-B885-FBEB40C88B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40748" y="3480863"/>
            <a:ext cx="1594145" cy="8836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" name="Text Box 8">
            <a:extLst>
              <a:ext uri="{FF2B5EF4-FFF2-40B4-BE49-F238E27FC236}">
                <a16:creationId xmlns:a16="http://schemas.microsoft.com/office/drawing/2014/main" id="{4FCB1B52-A9A7-3B4B-511B-BE4B6A3F0E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477070"/>
            <a:ext cx="1594339" cy="857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1" name="Text Box 8">
            <a:extLst>
              <a:ext uri="{FF2B5EF4-FFF2-40B4-BE49-F238E27FC236}">
                <a16:creationId xmlns:a16="http://schemas.microsoft.com/office/drawing/2014/main" id="{51FA9A2C-48BA-05F4-A4A5-2926BF72BD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33578" y="3456839"/>
            <a:ext cx="2145123" cy="9547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42" name="Text Box 8">
            <a:extLst>
              <a:ext uri="{FF2B5EF4-FFF2-40B4-BE49-F238E27FC236}">
                <a16:creationId xmlns:a16="http://schemas.microsoft.com/office/drawing/2014/main" id="{09E3F80B-400B-CA9C-F158-E1F9A063EC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39102" y="3470239"/>
            <a:ext cx="1977213" cy="9295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873128</xdr:colOff>
      <xdr:row>202</xdr:row>
      <xdr:rowOff>182299</xdr:rowOff>
    </xdr:from>
    <xdr:to>
      <xdr:col>5</xdr:col>
      <xdr:colOff>1295400</xdr:colOff>
      <xdr:row>206</xdr:row>
      <xdr:rowOff>4157</xdr:rowOff>
    </xdr:to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5D76F650-6904-445F-8FCB-C0CD1EDED348}"/>
            </a:ext>
          </a:extLst>
        </xdr:cNvPr>
        <xdr:cNvSpPr txBox="1">
          <a:spLocks noChangeArrowheads="1"/>
        </xdr:cNvSpPr>
      </xdr:nvSpPr>
      <xdr:spPr bwMode="auto">
        <a:xfrm>
          <a:off x="5749928" y="151986554"/>
          <a:ext cx="3650381" cy="177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ISIDORO DIRCIO CALIXTRO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Titular del area de Evaluacion del desempeño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386080</xdr:colOff>
      <xdr:row>3</xdr:row>
      <xdr:rowOff>180341</xdr:rowOff>
    </xdr:from>
    <xdr:to>
      <xdr:col>1</xdr:col>
      <xdr:colOff>50800</xdr:colOff>
      <xdr:row>8</xdr:row>
      <xdr:rowOff>115027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EC014-0159-4080-A507-A977A1DB2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080" y="1145541"/>
          <a:ext cx="1899920" cy="1420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12</xdr:col>
      <xdr:colOff>202047</xdr:colOff>
      <xdr:row>35</xdr:row>
      <xdr:rowOff>12468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4AD1A31-533B-4E36-9558-6116040A46E4}"/>
            </a:ext>
          </a:extLst>
        </xdr:cNvPr>
        <xdr:cNvGrpSpPr/>
      </xdr:nvGrpSpPr>
      <xdr:grpSpPr>
        <a:xfrm>
          <a:off x="0" y="10871200"/>
          <a:ext cx="17118447" cy="2146068"/>
          <a:chOff x="4094344" y="3456839"/>
          <a:chExt cx="11484357" cy="954778"/>
        </a:xfrm>
      </xdr:grpSpPr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FEC5E4E6-5FCC-8D66-7989-3F4D0C4308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40748" y="3480863"/>
            <a:ext cx="1594145" cy="8836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C72A9551-819F-2F1F-C8E7-D9EC26BECD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477070"/>
            <a:ext cx="1594339" cy="857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41612C18-8674-A823-AA83-3E268569AE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33578" y="3456839"/>
            <a:ext cx="2145123" cy="9547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281A4ED9-4D2E-D927-8ECE-9D4F412AF3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39102" y="3470239"/>
            <a:ext cx="1977213" cy="9295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949328</xdr:colOff>
      <xdr:row>24</xdr:row>
      <xdr:rowOff>4499</xdr:rowOff>
    </xdr:from>
    <xdr:to>
      <xdr:col>5</xdr:col>
      <xdr:colOff>27709</xdr:colOff>
      <xdr:row>34</xdr:row>
      <xdr:rowOff>1847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E8F999A6-BF89-4D87-946E-FF94F31D7A45}"/>
            </a:ext>
          </a:extLst>
        </xdr:cNvPr>
        <xdr:cNvSpPr txBox="1">
          <a:spLocks noChangeArrowheads="1"/>
        </xdr:cNvSpPr>
      </xdr:nvSpPr>
      <xdr:spPr bwMode="auto">
        <a:xfrm>
          <a:off x="5749928" y="11053499"/>
          <a:ext cx="3650381" cy="177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ISIDORO DIRCIO CALIXTRO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Titular del area de Evaluacion del desempeño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203200</xdr:colOff>
      <xdr:row>52</xdr:row>
      <xdr:rowOff>38100</xdr:rowOff>
    </xdr:from>
    <xdr:to>
      <xdr:col>12</xdr:col>
      <xdr:colOff>405247</xdr:colOff>
      <xdr:row>61</xdr:row>
      <xdr:rowOff>139468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D0B573C5-AE5E-4825-9654-385C28F62262}"/>
            </a:ext>
          </a:extLst>
        </xdr:cNvPr>
        <xdr:cNvGrpSpPr/>
      </xdr:nvGrpSpPr>
      <xdr:grpSpPr>
        <a:xfrm>
          <a:off x="203200" y="24688800"/>
          <a:ext cx="17118447" cy="2146068"/>
          <a:chOff x="4094344" y="3456839"/>
          <a:chExt cx="11484357" cy="954778"/>
        </a:xfrm>
      </xdr:grpSpPr>
      <xdr:sp macro="" textlink="">
        <xdr:nvSpPr>
          <xdr:cNvPr id="16" name="Text Box 8">
            <a:extLst>
              <a:ext uri="{FF2B5EF4-FFF2-40B4-BE49-F238E27FC236}">
                <a16:creationId xmlns:a16="http://schemas.microsoft.com/office/drawing/2014/main" id="{1EA05076-DFE6-04A4-0A14-1B16CA3CD8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40748" y="3480863"/>
            <a:ext cx="1594145" cy="8836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7" name="Text Box 8">
            <a:extLst>
              <a:ext uri="{FF2B5EF4-FFF2-40B4-BE49-F238E27FC236}">
                <a16:creationId xmlns:a16="http://schemas.microsoft.com/office/drawing/2014/main" id="{FF3F4033-66AC-0EBA-8C07-8F463A7977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477070"/>
            <a:ext cx="1594339" cy="857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DF2899B9-17A8-EC9B-E0A6-047955314B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33578" y="3456839"/>
            <a:ext cx="2145123" cy="9547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9" name="Text Box 8">
            <a:extLst>
              <a:ext uri="{FF2B5EF4-FFF2-40B4-BE49-F238E27FC236}">
                <a16:creationId xmlns:a16="http://schemas.microsoft.com/office/drawing/2014/main" id="{D5D8EB20-091E-5514-9101-FE2F7B355B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39102" y="3470239"/>
            <a:ext cx="1977213" cy="9295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1152528</xdr:colOff>
      <xdr:row>53</xdr:row>
      <xdr:rowOff>42599</xdr:rowOff>
    </xdr:from>
    <xdr:to>
      <xdr:col>5</xdr:col>
      <xdr:colOff>230909</xdr:colOff>
      <xdr:row>60</xdr:row>
      <xdr:rowOff>128847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961DBBFD-F8DA-44BD-B5EF-7945E3316AE5}"/>
            </a:ext>
          </a:extLst>
        </xdr:cNvPr>
        <xdr:cNvSpPr txBox="1">
          <a:spLocks noChangeArrowheads="1"/>
        </xdr:cNvSpPr>
      </xdr:nvSpPr>
      <xdr:spPr bwMode="auto">
        <a:xfrm>
          <a:off x="5953128" y="24871099"/>
          <a:ext cx="3650381" cy="177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ISIDORO DIRCIO CALIXTRO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Titular del area de Evaluacion del desempeño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304800</xdr:colOff>
      <xdr:row>79</xdr:row>
      <xdr:rowOff>12700</xdr:rowOff>
    </xdr:from>
    <xdr:to>
      <xdr:col>12</xdr:col>
      <xdr:colOff>506847</xdr:colOff>
      <xdr:row>89</xdr:row>
      <xdr:rowOff>152400</xdr:rowOff>
    </xdr:to>
    <xdr:grpSp>
      <xdr:nvGrpSpPr>
        <xdr:cNvPr id="21" name="Grupo 20">
          <a:extLst>
            <a:ext uri="{FF2B5EF4-FFF2-40B4-BE49-F238E27FC236}">
              <a16:creationId xmlns:a16="http://schemas.microsoft.com/office/drawing/2014/main" id="{8FDECC76-6218-42AA-8A1A-6C3C40B3B68B}"/>
            </a:ext>
          </a:extLst>
        </xdr:cNvPr>
        <xdr:cNvGrpSpPr/>
      </xdr:nvGrpSpPr>
      <xdr:grpSpPr>
        <a:xfrm>
          <a:off x="304800" y="38900100"/>
          <a:ext cx="17118447" cy="1917700"/>
          <a:chOff x="4094344" y="3456839"/>
          <a:chExt cx="11484357" cy="954778"/>
        </a:xfrm>
      </xdr:grpSpPr>
      <xdr:sp macro="" textlink="">
        <xdr:nvSpPr>
          <xdr:cNvPr id="22" name="Text Box 8">
            <a:extLst>
              <a:ext uri="{FF2B5EF4-FFF2-40B4-BE49-F238E27FC236}">
                <a16:creationId xmlns:a16="http://schemas.microsoft.com/office/drawing/2014/main" id="{C2E5D19E-EEA3-CC9E-DB93-988F058072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40748" y="3480863"/>
            <a:ext cx="1594145" cy="8836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" name="Text Box 8">
            <a:extLst>
              <a:ext uri="{FF2B5EF4-FFF2-40B4-BE49-F238E27FC236}">
                <a16:creationId xmlns:a16="http://schemas.microsoft.com/office/drawing/2014/main" id="{5EA1800B-901A-AE15-70C0-6737FAF72C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477070"/>
            <a:ext cx="1594339" cy="857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4" name="Text Box 8">
            <a:extLst>
              <a:ext uri="{FF2B5EF4-FFF2-40B4-BE49-F238E27FC236}">
                <a16:creationId xmlns:a16="http://schemas.microsoft.com/office/drawing/2014/main" id="{BC8C1E3B-F49A-D4E7-99F5-CE275565AA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33578" y="3456839"/>
            <a:ext cx="2145123" cy="9547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25" name="Text Box 8">
            <a:extLst>
              <a:ext uri="{FF2B5EF4-FFF2-40B4-BE49-F238E27FC236}">
                <a16:creationId xmlns:a16="http://schemas.microsoft.com/office/drawing/2014/main" id="{ADCC0FDC-AD5B-07D0-E287-E642DD6733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39102" y="3470239"/>
            <a:ext cx="1977213" cy="9295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1254128</xdr:colOff>
      <xdr:row>80</xdr:row>
      <xdr:rowOff>17199</xdr:rowOff>
    </xdr:from>
    <xdr:to>
      <xdr:col>5</xdr:col>
      <xdr:colOff>332509</xdr:colOff>
      <xdr:row>89</xdr:row>
      <xdr:rowOff>3428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3088EDFC-55C9-4BCE-B59B-BB676728AE3D}"/>
            </a:ext>
          </a:extLst>
        </xdr:cNvPr>
        <xdr:cNvSpPr txBox="1">
          <a:spLocks noChangeArrowheads="1"/>
        </xdr:cNvSpPr>
      </xdr:nvSpPr>
      <xdr:spPr bwMode="auto">
        <a:xfrm>
          <a:off x="6054728" y="39082399"/>
          <a:ext cx="3650381" cy="1586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ISIDORO DIRCIO CALIXTRO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Titular del area de Evaluacion del desempeño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103</xdr:row>
      <xdr:rowOff>0</xdr:rowOff>
    </xdr:from>
    <xdr:to>
      <xdr:col>12</xdr:col>
      <xdr:colOff>202047</xdr:colOff>
      <xdr:row>115</xdr:row>
      <xdr:rowOff>12468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DA27AE0F-7AA2-4875-ADBF-2649835E1859}"/>
            </a:ext>
          </a:extLst>
        </xdr:cNvPr>
        <xdr:cNvGrpSpPr/>
      </xdr:nvGrpSpPr>
      <xdr:grpSpPr>
        <a:xfrm>
          <a:off x="0" y="50050700"/>
          <a:ext cx="17118447" cy="2146068"/>
          <a:chOff x="4094344" y="3456839"/>
          <a:chExt cx="11484357" cy="954778"/>
        </a:xfrm>
      </xdr:grpSpPr>
      <xdr:sp macro="" textlink="">
        <xdr:nvSpPr>
          <xdr:cNvPr id="28" name="Text Box 8">
            <a:extLst>
              <a:ext uri="{FF2B5EF4-FFF2-40B4-BE49-F238E27FC236}">
                <a16:creationId xmlns:a16="http://schemas.microsoft.com/office/drawing/2014/main" id="{1661507B-47E1-4153-701B-E646C0C1BF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40748" y="3480863"/>
            <a:ext cx="1594145" cy="8836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9" name="Text Box 8">
            <a:extLst>
              <a:ext uri="{FF2B5EF4-FFF2-40B4-BE49-F238E27FC236}">
                <a16:creationId xmlns:a16="http://schemas.microsoft.com/office/drawing/2014/main" id="{880F87DB-497C-18B4-BEF4-244D7A54F1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477070"/>
            <a:ext cx="1594339" cy="857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0" name="Text Box 8">
            <a:extLst>
              <a:ext uri="{FF2B5EF4-FFF2-40B4-BE49-F238E27FC236}">
                <a16:creationId xmlns:a16="http://schemas.microsoft.com/office/drawing/2014/main" id="{70039EF9-45F0-233F-AD23-AC89BF204B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33578" y="3456839"/>
            <a:ext cx="2145123" cy="9547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31" name="Text Box 8">
            <a:extLst>
              <a:ext uri="{FF2B5EF4-FFF2-40B4-BE49-F238E27FC236}">
                <a16:creationId xmlns:a16="http://schemas.microsoft.com/office/drawing/2014/main" id="{2F2ACCD4-0642-14AE-75BB-B6640D8EEF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39102" y="3470239"/>
            <a:ext cx="1977213" cy="9295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949328</xdr:colOff>
      <xdr:row>104</xdr:row>
      <xdr:rowOff>4499</xdr:rowOff>
    </xdr:from>
    <xdr:to>
      <xdr:col>5</xdr:col>
      <xdr:colOff>27709</xdr:colOff>
      <xdr:row>114</xdr:row>
      <xdr:rowOff>1847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42B32385-C92C-4821-8ED2-538DD738F6A6}"/>
            </a:ext>
          </a:extLst>
        </xdr:cNvPr>
        <xdr:cNvSpPr txBox="1">
          <a:spLocks noChangeArrowheads="1"/>
        </xdr:cNvSpPr>
      </xdr:nvSpPr>
      <xdr:spPr bwMode="auto">
        <a:xfrm>
          <a:off x="5749928" y="50232999"/>
          <a:ext cx="3650381" cy="177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ISIDORO DIRCIO CALIXTRO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Titular del area de Evaluacion del desempeño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469900</xdr:colOff>
      <xdr:row>145</xdr:row>
      <xdr:rowOff>0</xdr:rowOff>
    </xdr:from>
    <xdr:to>
      <xdr:col>12</xdr:col>
      <xdr:colOff>671947</xdr:colOff>
      <xdr:row>157</xdr:row>
      <xdr:rowOff>12468</xdr:rowOff>
    </xdr:to>
    <xdr:grpSp>
      <xdr:nvGrpSpPr>
        <xdr:cNvPr id="33" name="Grupo 32">
          <a:extLst>
            <a:ext uri="{FF2B5EF4-FFF2-40B4-BE49-F238E27FC236}">
              <a16:creationId xmlns:a16="http://schemas.microsoft.com/office/drawing/2014/main" id="{53E2EDE9-3E6A-48C7-851A-DDC2AA1408B5}"/>
            </a:ext>
          </a:extLst>
        </xdr:cNvPr>
        <xdr:cNvGrpSpPr/>
      </xdr:nvGrpSpPr>
      <xdr:grpSpPr>
        <a:xfrm>
          <a:off x="469900" y="64935100"/>
          <a:ext cx="17118447" cy="2146068"/>
          <a:chOff x="4094344" y="3456839"/>
          <a:chExt cx="11484357" cy="954778"/>
        </a:xfrm>
      </xdr:grpSpPr>
      <xdr:sp macro="" textlink="">
        <xdr:nvSpPr>
          <xdr:cNvPr id="34" name="Text Box 8">
            <a:extLst>
              <a:ext uri="{FF2B5EF4-FFF2-40B4-BE49-F238E27FC236}">
                <a16:creationId xmlns:a16="http://schemas.microsoft.com/office/drawing/2014/main" id="{512A46C0-8019-457B-FC51-D2C2EB4C32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40748" y="3480863"/>
            <a:ext cx="1594145" cy="8836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" name="Text Box 8">
            <a:extLst>
              <a:ext uri="{FF2B5EF4-FFF2-40B4-BE49-F238E27FC236}">
                <a16:creationId xmlns:a16="http://schemas.microsoft.com/office/drawing/2014/main" id="{A21C310B-70A1-CBBB-9187-4EB1206332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477070"/>
            <a:ext cx="1594339" cy="857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" name="Text Box 8">
            <a:extLst>
              <a:ext uri="{FF2B5EF4-FFF2-40B4-BE49-F238E27FC236}">
                <a16:creationId xmlns:a16="http://schemas.microsoft.com/office/drawing/2014/main" id="{B5CED11D-412F-C8D8-EDD0-B0A094AD0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33578" y="3456839"/>
            <a:ext cx="2145123" cy="9547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37" name="Text Box 8">
            <a:extLst>
              <a:ext uri="{FF2B5EF4-FFF2-40B4-BE49-F238E27FC236}">
                <a16:creationId xmlns:a16="http://schemas.microsoft.com/office/drawing/2014/main" id="{148B16A2-AB4B-8912-3603-A445EF70E3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39102" y="3470239"/>
            <a:ext cx="1977213" cy="9295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73028</xdr:colOff>
      <xdr:row>146</xdr:row>
      <xdr:rowOff>4499</xdr:rowOff>
    </xdr:from>
    <xdr:to>
      <xdr:col>5</xdr:col>
      <xdr:colOff>497609</xdr:colOff>
      <xdr:row>156</xdr:row>
      <xdr:rowOff>1847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B1308B7D-2326-485B-BEE3-3D43766DDD75}"/>
            </a:ext>
          </a:extLst>
        </xdr:cNvPr>
        <xdr:cNvSpPr txBox="1">
          <a:spLocks noChangeArrowheads="1"/>
        </xdr:cNvSpPr>
      </xdr:nvSpPr>
      <xdr:spPr bwMode="auto">
        <a:xfrm>
          <a:off x="6219828" y="65117399"/>
          <a:ext cx="3650381" cy="177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ISIDORO DIRCIO CALIXTRO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Titular del area de Evaluacion del desempeño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188</xdr:row>
      <xdr:rowOff>0</xdr:rowOff>
    </xdr:from>
    <xdr:to>
      <xdr:col>12</xdr:col>
      <xdr:colOff>202047</xdr:colOff>
      <xdr:row>200</xdr:row>
      <xdr:rowOff>12468</xdr:rowOff>
    </xdr:to>
    <xdr:grpSp>
      <xdr:nvGrpSpPr>
        <xdr:cNvPr id="39" name="Grupo 38">
          <a:extLst>
            <a:ext uri="{FF2B5EF4-FFF2-40B4-BE49-F238E27FC236}">
              <a16:creationId xmlns:a16="http://schemas.microsoft.com/office/drawing/2014/main" id="{CCDA793B-94E0-4076-A688-061441F02B68}"/>
            </a:ext>
          </a:extLst>
        </xdr:cNvPr>
        <xdr:cNvGrpSpPr/>
      </xdr:nvGrpSpPr>
      <xdr:grpSpPr>
        <a:xfrm>
          <a:off x="0" y="77203300"/>
          <a:ext cx="17118447" cy="2146068"/>
          <a:chOff x="4094344" y="3456839"/>
          <a:chExt cx="11484357" cy="954778"/>
        </a:xfrm>
      </xdr:grpSpPr>
      <xdr:sp macro="" textlink="">
        <xdr:nvSpPr>
          <xdr:cNvPr id="40" name="Text Box 8">
            <a:extLst>
              <a:ext uri="{FF2B5EF4-FFF2-40B4-BE49-F238E27FC236}">
                <a16:creationId xmlns:a16="http://schemas.microsoft.com/office/drawing/2014/main" id="{2A687223-851E-2D66-A43F-BAED0FDE1D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40748" y="3480863"/>
            <a:ext cx="1594145" cy="8836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1" name="Text Box 8">
            <a:extLst>
              <a:ext uri="{FF2B5EF4-FFF2-40B4-BE49-F238E27FC236}">
                <a16:creationId xmlns:a16="http://schemas.microsoft.com/office/drawing/2014/main" id="{8DE6A1D9-10E6-0917-937C-B832B43B01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477070"/>
            <a:ext cx="1594339" cy="857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2" name="Text Box 8">
            <a:extLst>
              <a:ext uri="{FF2B5EF4-FFF2-40B4-BE49-F238E27FC236}">
                <a16:creationId xmlns:a16="http://schemas.microsoft.com/office/drawing/2014/main" id="{6C71B59D-BA93-793E-A42B-AD0D78C2C0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33578" y="3456839"/>
            <a:ext cx="2145123" cy="9547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43" name="Text Box 8">
            <a:extLst>
              <a:ext uri="{FF2B5EF4-FFF2-40B4-BE49-F238E27FC236}">
                <a16:creationId xmlns:a16="http://schemas.microsoft.com/office/drawing/2014/main" id="{2EF9D260-81C4-0C05-2274-12303D7A5D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39102" y="3470239"/>
            <a:ext cx="1977213" cy="9295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949328</xdr:colOff>
      <xdr:row>189</xdr:row>
      <xdr:rowOff>4499</xdr:rowOff>
    </xdr:from>
    <xdr:to>
      <xdr:col>5</xdr:col>
      <xdr:colOff>27709</xdr:colOff>
      <xdr:row>199</xdr:row>
      <xdr:rowOff>1847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3EB30995-A986-426D-9881-B3FF73B59C68}"/>
            </a:ext>
          </a:extLst>
        </xdr:cNvPr>
        <xdr:cNvSpPr txBox="1">
          <a:spLocks noChangeArrowheads="1"/>
        </xdr:cNvSpPr>
      </xdr:nvSpPr>
      <xdr:spPr bwMode="auto">
        <a:xfrm>
          <a:off x="5749928" y="77385599"/>
          <a:ext cx="3650381" cy="177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ISIDORO DIRCIO CALIXTRO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Titular del area de Evaluacion del desempeño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234</xdr:row>
      <xdr:rowOff>0</xdr:rowOff>
    </xdr:from>
    <xdr:to>
      <xdr:col>12</xdr:col>
      <xdr:colOff>202047</xdr:colOff>
      <xdr:row>246</xdr:row>
      <xdr:rowOff>12468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id="{269CB14B-670B-4387-98B1-6A3B79AE5F6E}"/>
            </a:ext>
          </a:extLst>
        </xdr:cNvPr>
        <xdr:cNvGrpSpPr/>
      </xdr:nvGrpSpPr>
      <xdr:grpSpPr>
        <a:xfrm>
          <a:off x="0" y="90004900"/>
          <a:ext cx="17118447" cy="2146068"/>
          <a:chOff x="4094344" y="3456839"/>
          <a:chExt cx="11484357" cy="954778"/>
        </a:xfrm>
      </xdr:grpSpPr>
      <xdr:sp macro="" textlink="">
        <xdr:nvSpPr>
          <xdr:cNvPr id="46" name="Text Box 8">
            <a:extLst>
              <a:ext uri="{FF2B5EF4-FFF2-40B4-BE49-F238E27FC236}">
                <a16:creationId xmlns:a16="http://schemas.microsoft.com/office/drawing/2014/main" id="{F4281A69-AE40-91A9-0BFD-88D80438B7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40748" y="3480863"/>
            <a:ext cx="1594145" cy="8836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7" name="Text Box 8">
            <a:extLst>
              <a:ext uri="{FF2B5EF4-FFF2-40B4-BE49-F238E27FC236}">
                <a16:creationId xmlns:a16="http://schemas.microsoft.com/office/drawing/2014/main" id="{537EAB99-3F74-FC6E-D6E5-7256C7736D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477070"/>
            <a:ext cx="1594339" cy="857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8" name="Text Box 8">
            <a:extLst>
              <a:ext uri="{FF2B5EF4-FFF2-40B4-BE49-F238E27FC236}">
                <a16:creationId xmlns:a16="http://schemas.microsoft.com/office/drawing/2014/main" id="{19605CC7-D748-3078-747F-7EF1A75290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33578" y="3456839"/>
            <a:ext cx="2145123" cy="9547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49" name="Text Box 8">
            <a:extLst>
              <a:ext uri="{FF2B5EF4-FFF2-40B4-BE49-F238E27FC236}">
                <a16:creationId xmlns:a16="http://schemas.microsoft.com/office/drawing/2014/main" id="{E78E772C-3DA6-6E00-245A-DBBC1C76FF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39102" y="3470239"/>
            <a:ext cx="1977213" cy="9295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949328</xdr:colOff>
      <xdr:row>235</xdr:row>
      <xdr:rowOff>4499</xdr:rowOff>
    </xdr:from>
    <xdr:to>
      <xdr:col>5</xdr:col>
      <xdr:colOff>27709</xdr:colOff>
      <xdr:row>245</xdr:row>
      <xdr:rowOff>1847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4DCA99D4-28D8-433D-8A69-7AACCED44B82}"/>
            </a:ext>
          </a:extLst>
        </xdr:cNvPr>
        <xdr:cNvSpPr txBox="1">
          <a:spLocks noChangeArrowheads="1"/>
        </xdr:cNvSpPr>
      </xdr:nvSpPr>
      <xdr:spPr bwMode="auto">
        <a:xfrm>
          <a:off x="5749928" y="90187199"/>
          <a:ext cx="3650381" cy="177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ISIDORO DIRCIO CALIXTRO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Titular del area de Evaluacion del desempeño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353423</xdr:colOff>
      <xdr:row>3</xdr:row>
      <xdr:rowOff>65314</xdr:rowOff>
    </xdr:from>
    <xdr:to>
      <xdr:col>0</xdr:col>
      <xdr:colOff>1502229</xdr:colOff>
      <xdr:row>5</xdr:row>
      <xdr:rowOff>204870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62C207-D082-4345-A54E-7AF95A6C4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423" y="1023257"/>
          <a:ext cx="1148806" cy="781813"/>
        </a:xfrm>
        <a:prstGeom prst="rect">
          <a:avLst/>
        </a:prstGeom>
      </xdr:spPr>
    </xdr:pic>
    <xdr:clientData/>
  </xdr:twoCellAnchor>
  <xdr:twoCellAnchor>
    <xdr:from>
      <xdr:col>0</xdr:col>
      <xdr:colOff>206829</xdr:colOff>
      <xdr:row>161</xdr:row>
      <xdr:rowOff>1271090</xdr:rowOff>
    </xdr:from>
    <xdr:to>
      <xdr:col>13</xdr:col>
      <xdr:colOff>202048</xdr:colOff>
      <xdr:row>167</xdr:row>
      <xdr:rowOff>88667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CFE8C4D-0143-416A-950E-69479B3CBD46}"/>
            </a:ext>
          </a:extLst>
        </xdr:cNvPr>
        <xdr:cNvGrpSpPr/>
      </xdr:nvGrpSpPr>
      <xdr:grpSpPr>
        <a:xfrm>
          <a:off x="206829" y="60717976"/>
          <a:ext cx="15006619" cy="2170377"/>
          <a:chOff x="4094344" y="3470239"/>
          <a:chExt cx="10067582" cy="965593"/>
        </a:xfrm>
      </xdr:grpSpPr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6DE55383-6AAE-DE66-D9D4-C861110587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50873" y="3480863"/>
            <a:ext cx="1594145" cy="8836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64B4E264-A171-275D-DDDA-777F2ADCEF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477070"/>
            <a:ext cx="1594339" cy="857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1E631D71-2724-153D-6706-3E789C642C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016803" y="3481054"/>
            <a:ext cx="2145123" cy="9547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5A01FDBD-3F39-A8BF-5F0B-2C4EF3F52F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43079" y="3470239"/>
            <a:ext cx="1977213" cy="9295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165557</xdr:colOff>
      <xdr:row>162</xdr:row>
      <xdr:rowOff>116985</xdr:rowOff>
    </xdr:from>
    <xdr:to>
      <xdr:col>5</xdr:col>
      <xdr:colOff>593766</xdr:colOff>
      <xdr:row>166</xdr:row>
      <xdr:rowOff>30875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BFD54AF4-E2E8-476C-B58D-6030062FEFB0}"/>
            </a:ext>
          </a:extLst>
        </xdr:cNvPr>
        <xdr:cNvSpPr txBox="1">
          <a:spLocks noChangeArrowheads="1"/>
        </xdr:cNvSpPr>
      </xdr:nvSpPr>
      <xdr:spPr bwMode="auto">
        <a:xfrm>
          <a:off x="5107671" y="60870156"/>
          <a:ext cx="3650381" cy="1775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ISIDORO DIRCIO CALIXTRO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Titular del area de Evaluacion del desempeño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113937</xdr:colOff>
      <xdr:row>5</xdr:row>
      <xdr:rowOff>108857</xdr:rowOff>
    </xdr:from>
    <xdr:to>
      <xdr:col>0</xdr:col>
      <xdr:colOff>1259477</xdr:colOff>
      <xdr:row>7</xdr:row>
      <xdr:rowOff>206829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644ADB-17A2-494A-914A-824163626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37" y="1436914"/>
          <a:ext cx="1145540" cy="740229"/>
        </a:xfrm>
        <a:prstGeom prst="rect">
          <a:avLst/>
        </a:prstGeom>
      </xdr:spPr>
    </xdr:pic>
    <xdr:clientData/>
  </xdr:twoCellAnchor>
  <xdr:twoCellAnchor>
    <xdr:from>
      <xdr:col>0</xdr:col>
      <xdr:colOff>87085</xdr:colOff>
      <xdr:row>22</xdr:row>
      <xdr:rowOff>163287</xdr:rowOff>
    </xdr:from>
    <xdr:to>
      <xdr:col>12</xdr:col>
      <xdr:colOff>405640</xdr:colOff>
      <xdr:row>30</xdr:row>
      <xdr:rowOff>107315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E40AFF11-413E-4B5D-B4E5-2148A465710B}"/>
            </a:ext>
          </a:extLst>
        </xdr:cNvPr>
        <xdr:cNvGrpSpPr/>
      </xdr:nvGrpSpPr>
      <xdr:grpSpPr>
        <a:xfrm>
          <a:off x="87085" y="10319658"/>
          <a:ext cx="13152812" cy="1424486"/>
          <a:chOff x="4094344" y="3449543"/>
          <a:chExt cx="13776067" cy="954778"/>
        </a:xfrm>
      </xdr:grpSpPr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46080E73-0651-2A09-6C4B-4BD2E533F5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40748" y="3480863"/>
            <a:ext cx="1594145" cy="8836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187D24A6-0439-B139-CC32-71B918A99D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477070"/>
            <a:ext cx="1594339" cy="8579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E93D5BAA-DA99-9BAF-D6D6-C9BFA72C61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25288" y="3449543"/>
            <a:ext cx="2145123" cy="9547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5479454C-5E1E-62C9-823B-D9A857D50B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230090" y="3470239"/>
            <a:ext cx="1977213" cy="9295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1101727</xdr:colOff>
      <xdr:row>23</xdr:row>
      <xdr:rowOff>138757</xdr:rowOff>
    </xdr:from>
    <xdr:to>
      <xdr:col>5</xdr:col>
      <xdr:colOff>217714</xdr:colOff>
      <xdr:row>30</xdr:row>
      <xdr:rowOff>21772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CD7E3DA9-F890-4C94-A496-B129EF6335F6}"/>
            </a:ext>
          </a:extLst>
        </xdr:cNvPr>
        <xdr:cNvSpPr txBox="1">
          <a:spLocks noChangeArrowheads="1"/>
        </xdr:cNvSpPr>
      </xdr:nvSpPr>
      <xdr:spPr bwMode="auto">
        <a:xfrm>
          <a:off x="4726670" y="10480186"/>
          <a:ext cx="2338158" cy="1178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Elaboró: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ISIDORO DIRCIO CALIXTRO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Titular del area de Evaluacion del desempeño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302559</xdr:colOff>
      <xdr:row>0</xdr:row>
      <xdr:rowOff>0</xdr:rowOff>
    </xdr:from>
    <xdr:to>
      <xdr:col>21</xdr:col>
      <xdr:colOff>405627</xdr:colOff>
      <xdr:row>4</xdr:row>
      <xdr:rowOff>179294</xdr:rowOff>
    </xdr:to>
    <xdr:pic>
      <xdr:nvPicPr>
        <xdr:cNvPr id="113" name="Imagen 112" descr="suljaa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9634" y="0"/>
          <a:ext cx="1398468" cy="941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24849</xdr:colOff>
      <xdr:row>0</xdr:row>
      <xdr:rowOff>0</xdr:rowOff>
    </xdr:from>
    <xdr:to>
      <xdr:col>3</xdr:col>
      <xdr:colOff>919681</xdr:colOff>
      <xdr:row>4</xdr:row>
      <xdr:rowOff>115957</xdr:rowOff>
    </xdr:to>
    <xdr:pic>
      <xdr:nvPicPr>
        <xdr:cNvPr id="114" name="Imagen 113">
          <a:extLst>
            <a:ext uri="{FF2B5EF4-FFF2-40B4-BE49-F238E27FC236}">
              <a16:creationId xmlns:a16="http://schemas.microsoft.com/office/drawing/2014/main" id="{65C01987-D760-400F-855C-9D45DC184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75" y="0"/>
          <a:ext cx="2112376" cy="87795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33130</xdr:rowOff>
    </xdr:from>
    <xdr:to>
      <xdr:col>25</xdr:col>
      <xdr:colOff>73361</xdr:colOff>
      <xdr:row>28</xdr:row>
      <xdr:rowOff>99391</xdr:rowOff>
    </xdr:to>
    <xdr:grpSp>
      <xdr:nvGrpSpPr>
        <xdr:cNvPr id="115" name="Grupo 114">
          <a:extLst>
            <a:ext uri="{FF2B5EF4-FFF2-40B4-BE49-F238E27FC236}">
              <a16:creationId xmlns:a16="http://schemas.microsoft.com/office/drawing/2014/main" id="{7A98AE39-04FD-4E6A-B0E9-DC85982E7F0D}"/>
            </a:ext>
          </a:extLst>
        </xdr:cNvPr>
        <xdr:cNvGrpSpPr/>
      </xdr:nvGrpSpPr>
      <xdr:grpSpPr>
        <a:xfrm>
          <a:off x="0" y="11524090"/>
          <a:ext cx="9766001" cy="1719801"/>
          <a:chOff x="4094344" y="3448313"/>
          <a:chExt cx="10917765" cy="1428560"/>
        </a:xfrm>
      </xdr:grpSpPr>
      <xdr:sp macro="" textlink="">
        <xdr:nvSpPr>
          <xdr:cNvPr id="116" name="Text Box 8">
            <a:extLst>
              <a:ext uri="{FF2B5EF4-FFF2-40B4-BE49-F238E27FC236}">
                <a16:creationId xmlns:a16="http://schemas.microsoft.com/office/drawing/2014/main" id="{2E0DDBE1-0DF1-4A6F-BFF2-056A37BD57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17" name="Text Box 8">
            <a:extLst>
              <a:ext uri="{FF2B5EF4-FFF2-40B4-BE49-F238E27FC236}">
                <a16:creationId xmlns:a16="http://schemas.microsoft.com/office/drawing/2014/main" id="{9DA640CE-975D-4835-AE69-A792737F76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18" name="Text Box 8">
            <a:extLst>
              <a:ext uri="{FF2B5EF4-FFF2-40B4-BE49-F238E27FC236}">
                <a16:creationId xmlns:a16="http://schemas.microsoft.com/office/drawing/2014/main" id="{4DFEE5DB-DB6A-45A2-B874-9D6FB350EB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19" name="Text Box 8">
            <a:extLst>
              <a:ext uri="{FF2B5EF4-FFF2-40B4-BE49-F238E27FC236}">
                <a16:creationId xmlns:a16="http://schemas.microsoft.com/office/drawing/2014/main" id="{06AC46DE-9228-4F23-8E5E-A5B95E53B8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0</xdr:colOff>
      <xdr:row>48</xdr:row>
      <xdr:rowOff>0</xdr:rowOff>
    </xdr:from>
    <xdr:to>
      <xdr:col>26</xdr:col>
      <xdr:colOff>288709</xdr:colOff>
      <xdr:row>58</xdr:row>
      <xdr:rowOff>24848</xdr:rowOff>
    </xdr:to>
    <xdr:grpSp>
      <xdr:nvGrpSpPr>
        <xdr:cNvPr id="125" name="Grupo 124">
          <a:extLst>
            <a:ext uri="{FF2B5EF4-FFF2-40B4-BE49-F238E27FC236}">
              <a16:creationId xmlns:a16="http://schemas.microsoft.com/office/drawing/2014/main" id="{33FDA5A8-2829-419E-9C62-2891DF3F4629}"/>
            </a:ext>
          </a:extLst>
        </xdr:cNvPr>
        <xdr:cNvGrpSpPr/>
      </xdr:nvGrpSpPr>
      <xdr:grpSpPr>
        <a:xfrm>
          <a:off x="403860" y="21175980"/>
          <a:ext cx="9752749" cy="1777448"/>
          <a:chOff x="4094344" y="3448313"/>
          <a:chExt cx="10917765" cy="1428560"/>
        </a:xfrm>
      </xdr:grpSpPr>
      <xdr:sp macro="" textlink="">
        <xdr:nvSpPr>
          <xdr:cNvPr id="126" name="Text Box 8">
            <a:extLst>
              <a:ext uri="{FF2B5EF4-FFF2-40B4-BE49-F238E27FC236}">
                <a16:creationId xmlns:a16="http://schemas.microsoft.com/office/drawing/2014/main" id="{678F46EC-364E-42DF-9172-D51F50F1DC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27" name="Text Box 8">
            <a:extLst>
              <a:ext uri="{FF2B5EF4-FFF2-40B4-BE49-F238E27FC236}">
                <a16:creationId xmlns:a16="http://schemas.microsoft.com/office/drawing/2014/main" id="{BC9322C5-EB20-438F-94C6-932DF80C17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28" name="Text Box 8">
            <a:extLst>
              <a:ext uri="{FF2B5EF4-FFF2-40B4-BE49-F238E27FC236}">
                <a16:creationId xmlns:a16="http://schemas.microsoft.com/office/drawing/2014/main" id="{4466443B-152D-4F5C-84DC-F8533A405A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29" name="Text Box 8">
            <a:extLst>
              <a:ext uri="{FF2B5EF4-FFF2-40B4-BE49-F238E27FC236}">
                <a16:creationId xmlns:a16="http://schemas.microsoft.com/office/drawing/2014/main" id="{2D9A21AD-2749-4CBF-96E4-4DB8FD7318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0</xdr:colOff>
      <xdr:row>75</xdr:row>
      <xdr:rowOff>0</xdr:rowOff>
    </xdr:from>
    <xdr:to>
      <xdr:col>26</xdr:col>
      <xdr:colOff>288709</xdr:colOff>
      <xdr:row>85</xdr:row>
      <xdr:rowOff>24848</xdr:rowOff>
    </xdr:to>
    <xdr:grpSp>
      <xdr:nvGrpSpPr>
        <xdr:cNvPr id="130" name="Grupo 129">
          <a:extLst>
            <a:ext uri="{FF2B5EF4-FFF2-40B4-BE49-F238E27FC236}">
              <a16:creationId xmlns:a16="http://schemas.microsoft.com/office/drawing/2014/main" id="{966A72AE-9FC7-421C-951D-3B20AB045303}"/>
            </a:ext>
          </a:extLst>
        </xdr:cNvPr>
        <xdr:cNvGrpSpPr/>
      </xdr:nvGrpSpPr>
      <xdr:grpSpPr>
        <a:xfrm>
          <a:off x="403860" y="30434280"/>
          <a:ext cx="9752749" cy="1777448"/>
          <a:chOff x="4094344" y="3448313"/>
          <a:chExt cx="10917765" cy="1428560"/>
        </a:xfrm>
      </xdr:grpSpPr>
      <xdr:sp macro="" textlink="">
        <xdr:nvSpPr>
          <xdr:cNvPr id="131" name="Text Box 8">
            <a:extLst>
              <a:ext uri="{FF2B5EF4-FFF2-40B4-BE49-F238E27FC236}">
                <a16:creationId xmlns:a16="http://schemas.microsoft.com/office/drawing/2014/main" id="{93FE0580-A61D-4D34-95AF-5BD2BC4828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2" name="Text Box 8">
            <a:extLst>
              <a:ext uri="{FF2B5EF4-FFF2-40B4-BE49-F238E27FC236}">
                <a16:creationId xmlns:a16="http://schemas.microsoft.com/office/drawing/2014/main" id="{4A2C8802-7244-47A1-9B59-E992168165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3" name="Text Box 8">
            <a:extLst>
              <a:ext uri="{FF2B5EF4-FFF2-40B4-BE49-F238E27FC236}">
                <a16:creationId xmlns:a16="http://schemas.microsoft.com/office/drawing/2014/main" id="{5165754D-0BD5-490C-8A41-431AB30C10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34" name="Text Box 8">
            <a:extLst>
              <a:ext uri="{FF2B5EF4-FFF2-40B4-BE49-F238E27FC236}">
                <a16:creationId xmlns:a16="http://schemas.microsoft.com/office/drawing/2014/main" id="{745635BF-326D-45CA-8A81-74CBA10D13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0</xdr:colOff>
      <xdr:row>103</xdr:row>
      <xdr:rowOff>0</xdr:rowOff>
    </xdr:from>
    <xdr:to>
      <xdr:col>26</xdr:col>
      <xdr:colOff>288709</xdr:colOff>
      <xdr:row>113</xdr:row>
      <xdr:rowOff>99391</xdr:rowOff>
    </xdr:to>
    <xdr:grpSp>
      <xdr:nvGrpSpPr>
        <xdr:cNvPr id="135" name="Grupo 134">
          <a:extLst>
            <a:ext uri="{FF2B5EF4-FFF2-40B4-BE49-F238E27FC236}">
              <a16:creationId xmlns:a16="http://schemas.microsoft.com/office/drawing/2014/main" id="{F6AB8DF7-C344-411C-B05E-6925EB0DDD8B}"/>
            </a:ext>
          </a:extLst>
        </xdr:cNvPr>
        <xdr:cNvGrpSpPr/>
      </xdr:nvGrpSpPr>
      <xdr:grpSpPr>
        <a:xfrm>
          <a:off x="403860" y="41887140"/>
          <a:ext cx="9752749" cy="1760551"/>
          <a:chOff x="4094344" y="3448313"/>
          <a:chExt cx="10917765" cy="1428560"/>
        </a:xfrm>
      </xdr:grpSpPr>
      <xdr:sp macro="" textlink="">
        <xdr:nvSpPr>
          <xdr:cNvPr id="136" name="Text Box 8">
            <a:extLst>
              <a:ext uri="{FF2B5EF4-FFF2-40B4-BE49-F238E27FC236}">
                <a16:creationId xmlns:a16="http://schemas.microsoft.com/office/drawing/2014/main" id="{14FAFE93-50BF-4ED0-BAA9-40AB02388F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7" name="Text Box 8">
            <a:extLst>
              <a:ext uri="{FF2B5EF4-FFF2-40B4-BE49-F238E27FC236}">
                <a16:creationId xmlns:a16="http://schemas.microsoft.com/office/drawing/2014/main" id="{6FC7C423-2B17-4511-904B-8FF9E3C73F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8" name="Text Box 8">
            <a:extLst>
              <a:ext uri="{FF2B5EF4-FFF2-40B4-BE49-F238E27FC236}">
                <a16:creationId xmlns:a16="http://schemas.microsoft.com/office/drawing/2014/main" id="{4EE65B3A-8BE5-4F73-BE01-FD28DD14CE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39" name="Text Box 8">
            <a:extLst>
              <a:ext uri="{FF2B5EF4-FFF2-40B4-BE49-F238E27FC236}">
                <a16:creationId xmlns:a16="http://schemas.microsoft.com/office/drawing/2014/main" id="{C48F4079-AD65-4AFD-B574-8CACB37FBB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0</xdr:colOff>
      <xdr:row>124</xdr:row>
      <xdr:rowOff>74543</xdr:rowOff>
    </xdr:from>
    <xdr:to>
      <xdr:col>26</xdr:col>
      <xdr:colOff>296991</xdr:colOff>
      <xdr:row>138</xdr:row>
      <xdr:rowOff>89853</xdr:rowOff>
    </xdr:to>
    <xdr:grpSp>
      <xdr:nvGrpSpPr>
        <xdr:cNvPr id="140" name="Grupo 139">
          <a:extLst>
            <a:ext uri="{FF2B5EF4-FFF2-40B4-BE49-F238E27FC236}">
              <a16:creationId xmlns:a16="http://schemas.microsoft.com/office/drawing/2014/main" id="{997AF017-B9DD-4832-9B22-1C0C0EBC6325}"/>
            </a:ext>
          </a:extLst>
        </xdr:cNvPr>
        <xdr:cNvGrpSpPr/>
      </xdr:nvGrpSpPr>
      <xdr:grpSpPr>
        <a:xfrm>
          <a:off x="403860" y="50137943"/>
          <a:ext cx="9761031" cy="1714570"/>
          <a:chOff x="4094344" y="3505968"/>
          <a:chExt cx="10927276" cy="1408371"/>
        </a:xfrm>
      </xdr:grpSpPr>
      <xdr:sp macro="" textlink="">
        <xdr:nvSpPr>
          <xdr:cNvPr id="141" name="Text Box 8">
            <a:extLst>
              <a:ext uri="{FF2B5EF4-FFF2-40B4-BE49-F238E27FC236}">
                <a16:creationId xmlns:a16="http://schemas.microsoft.com/office/drawing/2014/main" id="{70EB6489-4CD7-441F-9846-4B4E3B5908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2" name="Text Box 8">
            <a:extLst>
              <a:ext uri="{FF2B5EF4-FFF2-40B4-BE49-F238E27FC236}">
                <a16:creationId xmlns:a16="http://schemas.microsoft.com/office/drawing/2014/main" id="{B97ED226-C3F1-4A06-9858-5C2B26A383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3" name="Text Box 8">
            <a:extLst>
              <a:ext uri="{FF2B5EF4-FFF2-40B4-BE49-F238E27FC236}">
                <a16:creationId xmlns:a16="http://schemas.microsoft.com/office/drawing/2014/main" id="{BB6C9597-362A-470B-A941-4C31DE761A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9539" y="3505968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44" name="Text Box 8">
            <a:extLst>
              <a:ext uri="{FF2B5EF4-FFF2-40B4-BE49-F238E27FC236}">
                <a16:creationId xmlns:a16="http://schemas.microsoft.com/office/drawing/2014/main" id="{4489D646-BA32-4781-818D-AE56CDF45F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289892</xdr:colOff>
      <xdr:row>160</xdr:row>
      <xdr:rowOff>41413</xdr:rowOff>
    </xdr:from>
    <xdr:to>
      <xdr:col>26</xdr:col>
      <xdr:colOff>272144</xdr:colOff>
      <xdr:row>170</xdr:row>
      <xdr:rowOff>8282</xdr:rowOff>
    </xdr:to>
    <xdr:grpSp>
      <xdr:nvGrpSpPr>
        <xdr:cNvPr id="145" name="Grupo 144">
          <a:extLst>
            <a:ext uri="{FF2B5EF4-FFF2-40B4-BE49-F238E27FC236}">
              <a16:creationId xmlns:a16="http://schemas.microsoft.com/office/drawing/2014/main" id="{544B5505-ED9D-4E84-9844-F219A51C4508}"/>
            </a:ext>
          </a:extLst>
        </xdr:cNvPr>
        <xdr:cNvGrpSpPr/>
      </xdr:nvGrpSpPr>
      <xdr:grpSpPr>
        <a:xfrm>
          <a:off x="381332" y="58890673"/>
          <a:ext cx="9758712" cy="1780429"/>
          <a:chOff x="4094344" y="3448313"/>
          <a:chExt cx="10917765" cy="1428560"/>
        </a:xfrm>
      </xdr:grpSpPr>
      <xdr:sp macro="" textlink="">
        <xdr:nvSpPr>
          <xdr:cNvPr id="146" name="Text Box 8">
            <a:extLst>
              <a:ext uri="{FF2B5EF4-FFF2-40B4-BE49-F238E27FC236}">
                <a16:creationId xmlns:a16="http://schemas.microsoft.com/office/drawing/2014/main" id="{4F686A15-E156-4BD8-ABD7-9131E400E5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7" name="Text Box 8">
            <a:extLst>
              <a:ext uri="{FF2B5EF4-FFF2-40B4-BE49-F238E27FC236}">
                <a16:creationId xmlns:a16="http://schemas.microsoft.com/office/drawing/2014/main" id="{C07E1AA3-AFBE-4F53-B670-995F4F7EA4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8" name="Text Box 8">
            <a:extLst>
              <a:ext uri="{FF2B5EF4-FFF2-40B4-BE49-F238E27FC236}">
                <a16:creationId xmlns:a16="http://schemas.microsoft.com/office/drawing/2014/main" id="{4AA0F6DC-1B8C-4AE2-B744-7FB60AF2B9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49" name="Text Box 8">
            <a:extLst>
              <a:ext uri="{FF2B5EF4-FFF2-40B4-BE49-F238E27FC236}">
                <a16:creationId xmlns:a16="http://schemas.microsoft.com/office/drawing/2014/main" id="{6D72904F-4EA6-43A8-830C-19740F708C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281609</xdr:colOff>
      <xdr:row>193</xdr:row>
      <xdr:rowOff>115957</xdr:rowOff>
    </xdr:from>
    <xdr:to>
      <xdr:col>26</xdr:col>
      <xdr:colOff>263861</xdr:colOff>
      <xdr:row>209</xdr:row>
      <xdr:rowOff>41414</xdr:rowOff>
    </xdr:to>
    <xdr:grpSp>
      <xdr:nvGrpSpPr>
        <xdr:cNvPr id="150" name="Grupo 149">
          <a:extLst>
            <a:ext uri="{FF2B5EF4-FFF2-40B4-BE49-F238E27FC236}">
              <a16:creationId xmlns:a16="http://schemas.microsoft.com/office/drawing/2014/main" id="{6D384330-1854-41A1-99C4-FC2F040B3649}"/>
            </a:ext>
          </a:extLst>
        </xdr:cNvPr>
        <xdr:cNvGrpSpPr/>
      </xdr:nvGrpSpPr>
      <xdr:grpSpPr>
        <a:xfrm>
          <a:off x="373049" y="68528317"/>
          <a:ext cx="9758712" cy="1815217"/>
          <a:chOff x="4094344" y="3448313"/>
          <a:chExt cx="10917765" cy="1428560"/>
        </a:xfrm>
      </xdr:grpSpPr>
      <xdr:sp macro="" textlink="">
        <xdr:nvSpPr>
          <xdr:cNvPr id="151" name="Text Box 8">
            <a:extLst>
              <a:ext uri="{FF2B5EF4-FFF2-40B4-BE49-F238E27FC236}">
                <a16:creationId xmlns:a16="http://schemas.microsoft.com/office/drawing/2014/main" id="{C5970F80-F5F7-4058-B9B6-C84A54CCA6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2" name="Text Box 8">
            <a:extLst>
              <a:ext uri="{FF2B5EF4-FFF2-40B4-BE49-F238E27FC236}">
                <a16:creationId xmlns:a16="http://schemas.microsoft.com/office/drawing/2014/main" id="{767FC94A-C7C7-497A-B6E8-CEBC87A6B4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3" name="Text Box 8">
            <a:extLst>
              <a:ext uri="{FF2B5EF4-FFF2-40B4-BE49-F238E27FC236}">
                <a16:creationId xmlns:a16="http://schemas.microsoft.com/office/drawing/2014/main" id="{85B1B5D4-032C-496F-9E89-89C58A99B5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54" name="Text Box 8">
            <a:extLst>
              <a:ext uri="{FF2B5EF4-FFF2-40B4-BE49-F238E27FC236}">
                <a16:creationId xmlns:a16="http://schemas.microsoft.com/office/drawing/2014/main" id="{5AAECCFD-A92B-4EEB-A542-62B52A3A28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0</xdr:col>
      <xdr:colOff>41414</xdr:colOff>
      <xdr:row>238</xdr:row>
      <xdr:rowOff>74543</xdr:rowOff>
    </xdr:from>
    <xdr:to>
      <xdr:col>25</xdr:col>
      <xdr:colOff>114775</xdr:colOff>
      <xdr:row>246</xdr:row>
      <xdr:rowOff>190500</xdr:rowOff>
    </xdr:to>
    <xdr:grpSp>
      <xdr:nvGrpSpPr>
        <xdr:cNvPr id="155" name="Grupo 154">
          <a:extLst>
            <a:ext uri="{FF2B5EF4-FFF2-40B4-BE49-F238E27FC236}">
              <a16:creationId xmlns:a16="http://schemas.microsoft.com/office/drawing/2014/main" id="{121FD4AD-2F8A-43AA-BE2A-589A4A4CC831}"/>
            </a:ext>
          </a:extLst>
        </xdr:cNvPr>
        <xdr:cNvGrpSpPr/>
      </xdr:nvGrpSpPr>
      <xdr:grpSpPr>
        <a:xfrm>
          <a:off x="41414" y="78034763"/>
          <a:ext cx="9766001" cy="1815217"/>
          <a:chOff x="4094344" y="3448313"/>
          <a:chExt cx="10917765" cy="1428560"/>
        </a:xfrm>
      </xdr:grpSpPr>
      <xdr:sp macro="" textlink="">
        <xdr:nvSpPr>
          <xdr:cNvPr id="156" name="Text Box 8">
            <a:extLst>
              <a:ext uri="{FF2B5EF4-FFF2-40B4-BE49-F238E27FC236}">
                <a16:creationId xmlns:a16="http://schemas.microsoft.com/office/drawing/2014/main" id="{251AFF40-E825-4804-9FFC-8C2B41A3B5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7" name="Text Box 8">
            <a:extLst>
              <a:ext uri="{FF2B5EF4-FFF2-40B4-BE49-F238E27FC236}">
                <a16:creationId xmlns:a16="http://schemas.microsoft.com/office/drawing/2014/main" id="{1BA74F1F-756C-481E-B64F-C996F029F9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8" name="Text Box 8">
            <a:extLst>
              <a:ext uri="{FF2B5EF4-FFF2-40B4-BE49-F238E27FC236}">
                <a16:creationId xmlns:a16="http://schemas.microsoft.com/office/drawing/2014/main" id="{E4DF8ABC-9344-4C38-BF2E-25B63F0677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59" name="Text Box 8">
            <a:extLst>
              <a:ext uri="{FF2B5EF4-FFF2-40B4-BE49-F238E27FC236}">
                <a16:creationId xmlns:a16="http://schemas.microsoft.com/office/drawing/2014/main" id="{65395E9D-C3DC-4298-8F90-12531D7005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41414</xdr:colOff>
      <xdr:row>263</xdr:row>
      <xdr:rowOff>74543</xdr:rowOff>
    </xdr:from>
    <xdr:to>
      <xdr:col>26</xdr:col>
      <xdr:colOff>23666</xdr:colOff>
      <xdr:row>274</xdr:row>
      <xdr:rowOff>99391</xdr:rowOff>
    </xdr:to>
    <xdr:grpSp>
      <xdr:nvGrpSpPr>
        <xdr:cNvPr id="160" name="Grupo 159">
          <a:extLst>
            <a:ext uri="{FF2B5EF4-FFF2-40B4-BE49-F238E27FC236}">
              <a16:creationId xmlns:a16="http://schemas.microsoft.com/office/drawing/2014/main" id="{7FC8F096-95DE-4661-B8E1-FFB0CE7804D5}"/>
            </a:ext>
          </a:extLst>
        </xdr:cNvPr>
        <xdr:cNvGrpSpPr/>
      </xdr:nvGrpSpPr>
      <xdr:grpSpPr>
        <a:xfrm>
          <a:off x="132854" y="87590243"/>
          <a:ext cx="9758712" cy="1777448"/>
          <a:chOff x="4094344" y="3448313"/>
          <a:chExt cx="10917765" cy="1428560"/>
        </a:xfrm>
      </xdr:grpSpPr>
      <xdr:sp macro="" textlink="">
        <xdr:nvSpPr>
          <xdr:cNvPr id="161" name="Text Box 8">
            <a:extLst>
              <a:ext uri="{FF2B5EF4-FFF2-40B4-BE49-F238E27FC236}">
                <a16:creationId xmlns:a16="http://schemas.microsoft.com/office/drawing/2014/main" id="{2FFFC119-E825-4EF1-A8C3-49A44CA6EF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2" name="Text Box 8">
            <a:extLst>
              <a:ext uri="{FF2B5EF4-FFF2-40B4-BE49-F238E27FC236}">
                <a16:creationId xmlns:a16="http://schemas.microsoft.com/office/drawing/2014/main" id="{81718C97-C5D3-4EA7-9EDD-32CD29B11D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3" name="Text Box 8">
            <a:extLst>
              <a:ext uri="{FF2B5EF4-FFF2-40B4-BE49-F238E27FC236}">
                <a16:creationId xmlns:a16="http://schemas.microsoft.com/office/drawing/2014/main" id="{017B8983-0D40-46FD-9EAE-4405D1BB3F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64" name="Text Box 8">
            <a:extLst>
              <a:ext uri="{FF2B5EF4-FFF2-40B4-BE49-F238E27FC236}">
                <a16:creationId xmlns:a16="http://schemas.microsoft.com/office/drawing/2014/main" id="{94764D3C-C093-48EB-8BCC-24464A4434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0</xdr:col>
      <xdr:colOff>66261</xdr:colOff>
      <xdr:row>292</xdr:row>
      <xdr:rowOff>99391</xdr:rowOff>
    </xdr:from>
    <xdr:to>
      <xdr:col>25</xdr:col>
      <xdr:colOff>139622</xdr:colOff>
      <xdr:row>302</xdr:row>
      <xdr:rowOff>8282</xdr:rowOff>
    </xdr:to>
    <xdr:grpSp>
      <xdr:nvGrpSpPr>
        <xdr:cNvPr id="165" name="Grupo 164">
          <a:extLst>
            <a:ext uri="{FF2B5EF4-FFF2-40B4-BE49-F238E27FC236}">
              <a16:creationId xmlns:a16="http://schemas.microsoft.com/office/drawing/2014/main" id="{7FDE9AAC-A31E-47A8-A25B-103BDB1C60FF}"/>
            </a:ext>
          </a:extLst>
        </xdr:cNvPr>
        <xdr:cNvGrpSpPr/>
      </xdr:nvGrpSpPr>
      <xdr:grpSpPr>
        <a:xfrm>
          <a:off x="66261" y="97079131"/>
          <a:ext cx="9766001" cy="1768171"/>
          <a:chOff x="4094344" y="3448313"/>
          <a:chExt cx="10917765" cy="1428560"/>
        </a:xfrm>
      </xdr:grpSpPr>
      <xdr:sp macro="" textlink="">
        <xdr:nvSpPr>
          <xdr:cNvPr id="166" name="Text Box 8">
            <a:extLst>
              <a:ext uri="{FF2B5EF4-FFF2-40B4-BE49-F238E27FC236}">
                <a16:creationId xmlns:a16="http://schemas.microsoft.com/office/drawing/2014/main" id="{8FF1F02B-B7B5-4CC7-A813-B6C1C405AC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7" name="Text Box 8">
            <a:extLst>
              <a:ext uri="{FF2B5EF4-FFF2-40B4-BE49-F238E27FC236}">
                <a16:creationId xmlns:a16="http://schemas.microsoft.com/office/drawing/2014/main" id="{74F75405-0CC3-4A38-BE6E-276FB1F479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8" name="Text Box 8">
            <a:extLst>
              <a:ext uri="{FF2B5EF4-FFF2-40B4-BE49-F238E27FC236}">
                <a16:creationId xmlns:a16="http://schemas.microsoft.com/office/drawing/2014/main" id="{1DEEB5FF-655E-4AF8-B974-AD07EFF69A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69" name="Text Box 8">
            <a:extLst>
              <a:ext uri="{FF2B5EF4-FFF2-40B4-BE49-F238E27FC236}">
                <a16:creationId xmlns:a16="http://schemas.microsoft.com/office/drawing/2014/main" id="{B6251BAE-2344-42DA-9A94-363F523B0E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8283</xdr:colOff>
      <xdr:row>317</xdr:row>
      <xdr:rowOff>86533</xdr:rowOff>
    </xdr:from>
    <xdr:to>
      <xdr:col>26</xdr:col>
      <xdr:colOff>8283</xdr:colOff>
      <xdr:row>326</xdr:row>
      <xdr:rowOff>206161</xdr:rowOff>
    </xdr:to>
    <xdr:grpSp>
      <xdr:nvGrpSpPr>
        <xdr:cNvPr id="170" name="Grupo 169">
          <a:extLst>
            <a:ext uri="{FF2B5EF4-FFF2-40B4-BE49-F238E27FC236}">
              <a16:creationId xmlns:a16="http://schemas.microsoft.com/office/drawing/2014/main" id="{C16D2342-E64A-4D31-B1EC-F34AA9F08BF0}"/>
            </a:ext>
          </a:extLst>
        </xdr:cNvPr>
        <xdr:cNvGrpSpPr/>
      </xdr:nvGrpSpPr>
      <xdr:grpSpPr>
        <a:xfrm>
          <a:off x="412143" y="106271233"/>
          <a:ext cx="9464040" cy="1765548"/>
          <a:chOff x="4104145" y="3431739"/>
          <a:chExt cx="10907964" cy="1424945"/>
        </a:xfrm>
      </xdr:grpSpPr>
      <xdr:sp macro="" textlink="">
        <xdr:nvSpPr>
          <xdr:cNvPr id="171" name="Text Box 8">
            <a:extLst>
              <a:ext uri="{FF2B5EF4-FFF2-40B4-BE49-F238E27FC236}">
                <a16:creationId xmlns:a16="http://schemas.microsoft.com/office/drawing/2014/main" id="{16FF7E10-43F4-40D6-85B9-103F6E7650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99608" y="3431739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72" name="Text Box 8">
            <a:extLst>
              <a:ext uri="{FF2B5EF4-FFF2-40B4-BE49-F238E27FC236}">
                <a16:creationId xmlns:a16="http://schemas.microsoft.com/office/drawing/2014/main" id="{C8A2A70D-D7DF-40B1-8378-9AE7D26AF9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04145" y="3456937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73" name="Text Box 8">
            <a:extLst>
              <a:ext uri="{FF2B5EF4-FFF2-40B4-BE49-F238E27FC236}">
                <a16:creationId xmlns:a16="http://schemas.microsoft.com/office/drawing/2014/main" id="{6E76E18C-16F0-4951-A149-9D491D1CDB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74" name="Text Box 8">
            <a:extLst>
              <a:ext uri="{FF2B5EF4-FFF2-40B4-BE49-F238E27FC236}">
                <a16:creationId xmlns:a16="http://schemas.microsoft.com/office/drawing/2014/main" id="{1DE5E2CA-545A-44CF-8B30-126E3E826C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92255" y="3467296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0</xdr:colOff>
      <xdr:row>342</xdr:row>
      <xdr:rowOff>0</xdr:rowOff>
    </xdr:from>
    <xdr:to>
      <xdr:col>26</xdr:col>
      <xdr:colOff>288709</xdr:colOff>
      <xdr:row>351</xdr:row>
      <xdr:rowOff>107674</xdr:rowOff>
    </xdr:to>
    <xdr:grpSp>
      <xdr:nvGrpSpPr>
        <xdr:cNvPr id="175" name="Grupo 174">
          <a:extLst>
            <a:ext uri="{FF2B5EF4-FFF2-40B4-BE49-F238E27FC236}">
              <a16:creationId xmlns:a16="http://schemas.microsoft.com/office/drawing/2014/main" id="{53B066E6-D87A-4262-861E-E231BBDE32F1}"/>
            </a:ext>
          </a:extLst>
        </xdr:cNvPr>
        <xdr:cNvGrpSpPr/>
      </xdr:nvGrpSpPr>
      <xdr:grpSpPr>
        <a:xfrm>
          <a:off x="403860" y="116014500"/>
          <a:ext cx="9752749" cy="1799314"/>
          <a:chOff x="4094344" y="3448313"/>
          <a:chExt cx="10917765" cy="1428560"/>
        </a:xfrm>
      </xdr:grpSpPr>
      <xdr:sp macro="" textlink="">
        <xdr:nvSpPr>
          <xdr:cNvPr id="176" name="Text Box 8">
            <a:extLst>
              <a:ext uri="{FF2B5EF4-FFF2-40B4-BE49-F238E27FC236}">
                <a16:creationId xmlns:a16="http://schemas.microsoft.com/office/drawing/2014/main" id="{6744E2FE-3BAD-437B-A092-3833E3D2B0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77" name="Text Box 8">
            <a:extLst>
              <a:ext uri="{FF2B5EF4-FFF2-40B4-BE49-F238E27FC236}">
                <a16:creationId xmlns:a16="http://schemas.microsoft.com/office/drawing/2014/main" id="{23F807A3-EA71-4833-A194-0E2D37D938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78" name="Text Box 8">
            <a:extLst>
              <a:ext uri="{FF2B5EF4-FFF2-40B4-BE49-F238E27FC236}">
                <a16:creationId xmlns:a16="http://schemas.microsoft.com/office/drawing/2014/main" id="{83B126E5-E214-426D-932A-78506FB87C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79" name="Text Box 8">
            <a:extLst>
              <a:ext uri="{FF2B5EF4-FFF2-40B4-BE49-F238E27FC236}">
                <a16:creationId xmlns:a16="http://schemas.microsoft.com/office/drawing/2014/main" id="{274ECC3D-25DB-4966-9553-CD23C57AB5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0</xdr:colOff>
      <xdr:row>367</xdr:row>
      <xdr:rowOff>0</xdr:rowOff>
    </xdr:from>
    <xdr:to>
      <xdr:col>26</xdr:col>
      <xdr:colOff>288709</xdr:colOff>
      <xdr:row>377</xdr:row>
      <xdr:rowOff>66261</xdr:rowOff>
    </xdr:to>
    <xdr:grpSp>
      <xdr:nvGrpSpPr>
        <xdr:cNvPr id="180" name="Grupo 179">
          <a:extLst>
            <a:ext uri="{FF2B5EF4-FFF2-40B4-BE49-F238E27FC236}">
              <a16:creationId xmlns:a16="http://schemas.microsoft.com/office/drawing/2014/main" id="{EF782637-18AB-48DE-98EF-57F539941DF9}"/>
            </a:ext>
          </a:extLst>
        </xdr:cNvPr>
        <xdr:cNvGrpSpPr/>
      </xdr:nvGrpSpPr>
      <xdr:grpSpPr>
        <a:xfrm>
          <a:off x="403860" y="125379480"/>
          <a:ext cx="9752749" cy="1780761"/>
          <a:chOff x="4094344" y="3448313"/>
          <a:chExt cx="10917765" cy="1428560"/>
        </a:xfrm>
      </xdr:grpSpPr>
      <xdr:sp macro="" textlink="">
        <xdr:nvSpPr>
          <xdr:cNvPr id="181" name="Text Box 8">
            <a:extLst>
              <a:ext uri="{FF2B5EF4-FFF2-40B4-BE49-F238E27FC236}">
                <a16:creationId xmlns:a16="http://schemas.microsoft.com/office/drawing/2014/main" id="{4B24B7D2-EF28-4194-94C3-05E1CE8354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2" name="Text Box 8">
            <a:extLst>
              <a:ext uri="{FF2B5EF4-FFF2-40B4-BE49-F238E27FC236}">
                <a16:creationId xmlns:a16="http://schemas.microsoft.com/office/drawing/2014/main" id="{53C35CB2-F97E-4244-83FD-9F67495170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3" name="Text Box 8">
            <a:extLst>
              <a:ext uri="{FF2B5EF4-FFF2-40B4-BE49-F238E27FC236}">
                <a16:creationId xmlns:a16="http://schemas.microsoft.com/office/drawing/2014/main" id="{FE134D62-1BC8-4E00-B6E7-29612DC4BC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84" name="Text Box 8">
            <a:extLst>
              <a:ext uri="{FF2B5EF4-FFF2-40B4-BE49-F238E27FC236}">
                <a16:creationId xmlns:a16="http://schemas.microsoft.com/office/drawing/2014/main" id="{12EF52C4-3A6C-4BB0-9877-5F346A4C75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0</xdr:colOff>
      <xdr:row>396</xdr:row>
      <xdr:rowOff>0</xdr:rowOff>
    </xdr:from>
    <xdr:to>
      <xdr:col>26</xdr:col>
      <xdr:colOff>288709</xdr:colOff>
      <xdr:row>406</xdr:row>
      <xdr:rowOff>41413</xdr:rowOff>
    </xdr:to>
    <xdr:grpSp>
      <xdr:nvGrpSpPr>
        <xdr:cNvPr id="185" name="Grupo 184">
          <a:extLst>
            <a:ext uri="{FF2B5EF4-FFF2-40B4-BE49-F238E27FC236}">
              <a16:creationId xmlns:a16="http://schemas.microsoft.com/office/drawing/2014/main" id="{643D68C1-C0A0-4CAA-AD9B-1D94D775FA0C}"/>
            </a:ext>
          </a:extLst>
        </xdr:cNvPr>
        <xdr:cNvGrpSpPr/>
      </xdr:nvGrpSpPr>
      <xdr:grpSpPr>
        <a:xfrm>
          <a:off x="403860" y="135133080"/>
          <a:ext cx="9752749" cy="1816873"/>
          <a:chOff x="4094344" y="3448313"/>
          <a:chExt cx="10917765" cy="1428560"/>
        </a:xfrm>
      </xdr:grpSpPr>
      <xdr:sp macro="" textlink="">
        <xdr:nvSpPr>
          <xdr:cNvPr id="186" name="Text Box 8">
            <a:extLst>
              <a:ext uri="{FF2B5EF4-FFF2-40B4-BE49-F238E27FC236}">
                <a16:creationId xmlns:a16="http://schemas.microsoft.com/office/drawing/2014/main" id="{65568296-2418-4865-B54C-62933C268A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7" name="Text Box 8">
            <a:extLst>
              <a:ext uri="{FF2B5EF4-FFF2-40B4-BE49-F238E27FC236}">
                <a16:creationId xmlns:a16="http://schemas.microsoft.com/office/drawing/2014/main" id="{4E33CE6E-2FBD-4219-8535-8431B93D28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8" name="Text Box 8">
            <a:extLst>
              <a:ext uri="{FF2B5EF4-FFF2-40B4-BE49-F238E27FC236}">
                <a16:creationId xmlns:a16="http://schemas.microsoft.com/office/drawing/2014/main" id="{CF1120EE-52B4-462F-8336-C1C73D43AB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89" name="Text Box 8">
            <a:extLst>
              <a:ext uri="{FF2B5EF4-FFF2-40B4-BE49-F238E27FC236}">
                <a16:creationId xmlns:a16="http://schemas.microsoft.com/office/drawing/2014/main" id="{8451150F-85E3-4987-A9E1-DE54206EC2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0</xdr:colOff>
      <xdr:row>424</xdr:row>
      <xdr:rowOff>0</xdr:rowOff>
    </xdr:from>
    <xdr:to>
      <xdr:col>26</xdr:col>
      <xdr:colOff>288709</xdr:colOff>
      <xdr:row>433</xdr:row>
      <xdr:rowOff>74544</xdr:rowOff>
    </xdr:to>
    <xdr:grpSp>
      <xdr:nvGrpSpPr>
        <xdr:cNvPr id="190" name="Grupo 189">
          <a:extLst>
            <a:ext uri="{FF2B5EF4-FFF2-40B4-BE49-F238E27FC236}">
              <a16:creationId xmlns:a16="http://schemas.microsoft.com/office/drawing/2014/main" id="{D79A95AC-56FC-496F-9528-65D6C46D417B}"/>
            </a:ext>
          </a:extLst>
        </xdr:cNvPr>
        <xdr:cNvGrpSpPr/>
      </xdr:nvGrpSpPr>
      <xdr:grpSpPr>
        <a:xfrm>
          <a:off x="403860" y="144604740"/>
          <a:ext cx="9752749" cy="1804284"/>
          <a:chOff x="4094344" y="3448313"/>
          <a:chExt cx="10917765" cy="1428560"/>
        </a:xfrm>
      </xdr:grpSpPr>
      <xdr:sp macro="" textlink="">
        <xdr:nvSpPr>
          <xdr:cNvPr id="191" name="Text Box 8">
            <a:extLst>
              <a:ext uri="{FF2B5EF4-FFF2-40B4-BE49-F238E27FC236}">
                <a16:creationId xmlns:a16="http://schemas.microsoft.com/office/drawing/2014/main" id="{506A254A-22A5-4EE1-B840-9773EDCCE8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2" name="Text Box 8">
            <a:extLst>
              <a:ext uri="{FF2B5EF4-FFF2-40B4-BE49-F238E27FC236}">
                <a16:creationId xmlns:a16="http://schemas.microsoft.com/office/drawing/2014/main" id="{DD11F8FC-5186-4C5C-880D-0E98C47D8A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3" name="Text Box 8">
            <a:extLst>
              <a:ext uri="{FF2B5EF4-FFF2-40B4-BE49-F238E27FC236}">
                <a16:creationId xmlns:a16="http://schemas.microsoft.com/office/drawing/2014/main" id="{5BE917B9-C01D-4637-AFE2-39B69ADA72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94" name="Text Box 8">
            <a:extLst>
              <a:ext uri="{FF2B5EF4-FFF2-40B4-BE49-F238E27FC236}">
                <a16:creationId xmlns:a16="http://schemas.microsoft.com/office/drawing/2014/main" id="{3CF74C40-ED3B-466E-B799-BA4C343CE3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0</xdr:colOff>
      <xdr:row>451</xdr:row>
      <xdr:rowOff>0</xdr:rowOff>
    </xdr:from>
    <xdr:to>
      <xdr:col>26</xdr:col>
      <xdr:colOff>288709</xdr:colOff>
      <xdr:row>459</xdr:row>
      <xdr:rowOff>190501</xdr:rowOff>
    </xdr:to>
    <xdr:grpSp>
      <xdr:nvGrpSpPr>
        <xdr:cNvPr id="195" name="Grupo 194">
          <a:extLst>
            <a:ext uri="{FF2B5EF4-FFF2-40B4-BE49-F238E27FC236}">
              <a16:creationId xmlns:a16="http://schemas.microsoft.com/office/drawing/2014/main" id="{45E11B45-6B3C-4B72-BFF3-C61642FAE1A0}"/>
            </a:ext>
          </a:extLst>
        </xdr:cNvPr>
        <xdr:cNvGrpSpPr/>
      </xdr:nvGrpSpPr>
      <xdr:grpSpPr>
        <a:xfrm>
          <a:off x="403860" y="154358340"/>
          <a:ext cx="9752749" cy="1805941"/>
          <a:chOff x="4094344" y="3448313"/>
          <a:chExt cx="10917765" cy="1428560"/>
        </a:xfrm>
      </xdr:grpSpPr>
      <xdr:sp macro="" textlink="">
        <xdr:nvSpPr>
          <xdr:cNvPr id="196" name="Text Box 8">
            <a:extLst>
              <a:ext uri="{FF2B5EF4-FFF2-40B4-BE49-F238E27FC236}">
                <a16:creationId xmlns:a16="http://schemas.microsoft.com/office/drawing/2014/main" id="{50C7947D-AF52-4CBC-A649-902EC2F182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7" name="Text Box 8">
            <a:extLst>
              <a:ext uri="{FF2B5EF4-FFF2-40B4-BE49-F238E27FC236}">
                <a16:creationId xmlns:a16="http://schemas.microsoft.com/office/drawing/2014/main" id="{08F2B6FF-4A13-4D3D-AEF8-9F22126F63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8" name="Text Box 8">
            <a:extLst>
              <a:ext uri="{FF2B5EF4-FFF2-40B4-BE49-F238E27FC236}">
                <a16:creationId xmlns:a16="http://schemas.microsoft.com/office/drawing/2014/main" id="{DF1E54D7-C6B4-4480-9469-02B65C86CF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199" name="Text Box 8">
            <a:extLst>
              <a:ext uri="{FF2B5EF4-FFF2-40B4-BE49-F238E27FC236}">
                <a16:creationId xmlns:a16="http://schemas.microsoft.com/office/drawing/2014/main" id="{997F4E8F-C02E-4635-9310-FF294C6251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57978</xdr:colOff>
      <xdr:row>472</xdr:row>
      <xdr:rowOff>372717</xdr:rowOff>
    </xdr:from>
    <xdr:to>
      <xdr:col>26</xdr:col>
      <xdr:colOff>40230</xdr:colOff>
      <xdr:row>483</xdr:row>
      <xdr:rowOff>16565</xdr:rowOff>
    </xdr:to>
    <xdr:grpSp>
      <xdr:nvGrpSpPr>
        <xdr:cNvPr id="200" name="Grupo 199">
          <a:extLst>
            <a:ext uri="{FF2B5EF4-FFF2-40B4-BE49-F238E27FC236}">
              <a16:creationId xmlns:a16="http://schemas.microsoft.com/office/drawing/2014/main" id="{7387143E-0271-4586-B682-358D2568FE78}"/>
            </a:ext>
          </a:extLst>
        </xdr:cNvPr>
        <xdr:cNvGrpSpPr/>
      </xdr:nvGrpSpPr>
      <xdr:grpSpPr>
        <a:xfrm>
          <a:off x="149418" y="163151157"/>
          <a:ext cx="9758712" cy="1762208"/>
          <a:chOff x="4094344" y="3448313"/>
          <a:chExt cx="10917765" cy="1428560"/>
        </a:xfrm>
      </xdr:grpSpPr>
      <xdr:sp macro="" textlink="">
        <xdr:nvSpPr>
          <xdr:cNvPr id="201" name="Text Box 8">
            <a:extLst>
              <a:ext uri="{FF2B5EF4-FFF2-40B4-BE49-F238E27FC236}">
                <a16:creationId xmlns:a16="http://schemas.microsoft.com/office/drawing/2014/main" id="{5F14DA3B-DA84-4622-A8CE-CFC624D010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2" name="Text Box 8">
            <a:extLst>
              <a:ext uri="{FF2B5EF4-FFF2-40B4-BE49-F238E27FC236}">
                <a16:creationId xmlns:a16="http://schemas.microsoft.com/office/drawing/2014/main" id="{9FAE8CA6-DBC0-4B37-9DEF-2F79C408A7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3" name="Text Box 8">
            <a:extLst>
              <a:ext uri="{FF2B5EF4-FFF2-40B4-BE49-F238E27FC236}">
                <a16:creationId xmlns:a16="http://schemas.microsoft.com/office/drawing/2014/main" id="{86F2B748-51B4-48E5-B804-2240468460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204" name="Text Box 8">
            <a:extLst>
              <a:ext uri="{FF2B5EF4-FFF2-40B4-BE49-F238E27FC236}">
                <a16:creationId xmlns:a16="http://schemas.microsoft.com/office/drawing/2014/main" id="{4D1D01A4-D17E-44B1-83B6-018367F564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0</xdr:col>
      <xdr:colOff>66261</xdr:colOff>
      <xdr:row>501</xdr:row>
      <xdr:rowOff>8283</xdr:rowOff>
    </xdr:from>
    <xdr:to>
      <xdr:col>25</xdr:col>
      <xdr:colOff>139622</xdr:colOff>
      <xdr:row>511</xdr:row>
      <xdr:rowOff>8283</xdr:rowOff>
    </xdr:to>
    <xdr:grpSp>
      <xdr:nvGrpSpPr>
        <xdr:cNvPr id="205" name="Grupo 204">
          <a:extLst>
            <a:ext uri="{FF2B5EF4-FFF2-40B4-BE49-F238E27FC236}">
              <a16:creationId xmlns:a16="http://schemas.microsoft.com/office/drawing/2014/main" id="{BC638EB2-A8D3-480E-A67A-49C94B8D1FE1}"/>
            </a:ext>
          </a:extLst>
        </xdr:cNvPr>
        <xdr:cNvGrpSpPr/>
      </xdr:nvGrpSpPr>
      <xdr:grpSpPr>
        <a:xfrm>
          <a:off x="66261" y="172867983"/>
          <a:ext cx="9766001" cy="1783080"/>
          <a:chOff x="4094344" y="3448313"/>
          <a:chExt cx="10917765" cy="1428560"/>
        </a:xfrm>
      </xdr:grpSpPr>
      <xdr:sp macro="" textlink="">
        <xdr:nvSpPr>
          <xdr:cNvPr id="206" name="Text Box 8">
            <a:extLst>
              <a:ext uri="{FF2B5EF4-FFF2-40B4-BE49-F238E27FC236}">
                <a16:creationId xmlns:a16="http://schemas.microsoft.com/office/drawing/2014/main" id="{1ED9D477-CBB8-43F4-8C5A-40FAF6BA22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7" name="Text Box 8">
            <a:extLst>
              <a:ext uri="{FF2B5EF4-FFF2-40B4-BE49-F238E27FC236}">
                <a16:creationId xmlns:a16="http://schemas.microsoft.com/office/drawing/2014/main" id="{161833CF-D8DC-4D6C-90D3-FCB4365CA5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8" name="Text Box 8">
            <a:extLst>
              <a:ext uri="{FF2B5EF4-FFF2-40B4-BE49-F238E27FC236}">
                <a16:creationId xmlns:a16="http://schemas.microsoft.com/office/drawing/2014/main" id="{A9FF665D-0788-49BB-BF6F-2229C4531A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209" name="Text Box 8">
            <a:extLst>
              <a:ext uri="{FF2B5EF4-FFF2-40B4-BE49-F238E27FC236}">
                <a16:creationId xmlns:a16="http://schemas.microsoft.com/office/drawing/2014/main" id="{B37B0313-60CF-459D-94FB-F850B2FC65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273327</xdr:colOff>
      <xdr:row>529</xdr:row>
      <xdr:rowOff>24848</xdr:rowOff>
    </xdr:from>
    <xdr:to>
      <xdr:col>26</xdr:col>
      <xdr:colOff>255579</xdr:colOff>
      <xdr:row>538</xdr:row>
      <xdr:rowOff>190500</xdr:rowOff>
    </xdr:to>
    <xdr:grpSp>
      <xdr:nvGrpSpPr>
        <xdr:cNvPr id="210" name="Grupo 209">
          <a:extLst>
            <a:ext uri="{FF2B5EF4-FFF2-40B4-BE49-F238E27FC236}">
              <a16:creationId xmlns:a16="http://schemas.microsoft.com/office/drawing/2014/main" id="{B8B3AC81-BEE3-4843-824A-397DE8A69E9F}"/>
            </a:ext>
          </a:extLst>
        </xdr:cNvPr>
        <xdr:cNvGrpSpPr/>
      </xdr:nvGrpSpPr>
      <xdr:grpSpPr>
        <a:xfrm>
          <a:off x="364767" y="182363828"/>
          <a:ext cx="9758712" cy="1773472"/>
          <a:chOff x="4094344" y="3448313"/>
          <a:chExt cx="10917765" cy="1428560"/>
        </a:xfrm>
      </xdr:grpSpPr>
      <xdr:sp macro="" textlink="">
        <xdr:nvSpPr>
          <xdr:cNvPr id="211" name="Text Box 8">
            <a:extLst>
              <a:ext uri="{FF2B5EF4-FFF2-40B4-BE49-F238E27FC236}">
                <a16:creationId xmlns:a16="http://schemas.microsoft.com/office/drawing/2014/main" id="{C8B1D8EB-7992-4B91-8174-F93B3C9A2A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2" name="Text Box 8">
            <a:extLst>
              <a:ext uri="{FF2B5EF4-FFF2-40B4-BE49-F238E27FC236}">
                <a16:creationId xmlns:a16="http://schemas.microsoft.com/office/drawing/2014/main" id="{FC039F88-EF43-470F-AD99-3FBE91BB46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3" name="Text Box 8">
            <a:extLst>
              <a:ext uri="{FF2B5EF4-FFF2-40B4-BE49-F238E27FC236}">
                <a16:creationId xmlns:a16="http://schemas.microsoft.com/office/drawing/2014/main" id="{EC8E589F-3090-4A45-95D6-9D04FF048A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214" name="Text Box 8">
            <a:extLst>
              <a:ext uri="{FF2B5EF4-FFF2-40B4-BE49-F238E27FC236}">
                <a16:creationId xmlns:a16="http://schemas.microsoft.com/office/drawing/2014/main" id="{097E8B61-E9C3-4B5F-A7A8-0A332BFC79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74544</xdr:colOff>
      <xdr:row>557</xdr:row>
      <xdr:rowOff>82827</xdr:rowOff>
    </xdr:from>
    <xdr:to>
      <xdr:col>26</xdr:col>
      <xdr:colOff>56796</xdr:colOff>
      <xdr:row>565</xdr:row>
      <xdr:rowOff>74544</xdr:rowOff>
    </xdr:to>
    <xdr:grpSp>
      <xdr:nvGrpSpPr>
        <xdr:cNvPr id="215" name="Grupo 214">
          <a:extLst>
            <a:ext uri="{FF2B5EF4-FFF2-40B4-BE49-F238E27FC236}">
              <a16:creationId xmlns:a16="http://schemas.microsoft.com/office/drawing/2014/main" id="{CE3EEBED-B97D-43EE-AFE6-F6A953C5A0A8}"/>
            </a:ext>
          </a:extLst>
        </xdr:cNvPr>
        <xdr:cNvGrpSpPr/>
      </xdr:nvGrpSpPr>
      <xdr:grpSpPr>
        <a:xfrm>
          <a:off x="165984" y="192091587"/>
          <a:ext cx="9758712" cy="1805277"/>
          <a:chOff x="4094344" y="3448313"/>
          <a:chExt cx="10917765" cy="1428560"/>
        </a:xfrm>
      </xdr:grpSpPr>
      <xdr:sp macro="" textlink="">
        <xdr:nvSpPr>
          <xdr:cNvPr id="216" name="Text Box 8">
            <a:extLst>
              <a:ext uri="{FF2B5EF4-FFF2-40B4-BE49-F238E27FC236}">
                <a16:creationId xmlns:a16="http://schemas.microsoft.com/office/drawing/2014/main" id="{88ADD28D-0807-4B47-9405-151631F836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7" name="Text Box 8">
            <a:extLst>
              <a:ext uri="{FF2B5EF4-FFF2-40B4-BE49-F238E27FC236}">
                <a16:creationId xmlns:a16="http://schemas.microsoft.com/office/drawing/2014/main" id="{5A82382D-A8A0-439E-834D-4DF2BEE99F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8" name="Text Box 8">
            <a:extLst>
              <a:ext uri="{FF2B5EF4-FFF2-40B4-BE49-F238E27FC236}">
                <a16:creationId xmlns:a16="http://schemas.microsoft.com/office/drawing/2014/main" id="{DB5B45BE-FACA-405D-9631-F21A9E1E7D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219" name="Text Box 8">
            <a:extLst>
              <a:ext uri="{FF2B5EF4-FFF2-40B4-BE49-F238E27FC236}">
                <a16:creationId xmlns:a16="http://schemas.microsoft.com/office/drawing/2014/main" id="{90C6084E-9EE7-4924-8EF1-96350D3578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0</xdr:col>
      <xdr:colOff>0</xdr:colOff>
      <xdr:row>581</xdr:row>
      <xdr:rowOff>8283</xdr:rowOff>
    </xdr:from>
    <xdr:to>
      <xdr:col>25</xdr:col>
      <xdr:colOff>73361</xdr:colOff>
      <xdr:row>591</xdr:row>
      <xdr:rowOff>107675</xdr:rowOff>
    </xdr:to>
    <xdr:grpSp>
      <xdr:nvGrpSpPr>
        <xdr:cNvPr id="220" name="Grupo 219">
          <a:extLst>
            <a:ext uri="{FF2B5EF4-FFF2-40B4-BE49-F238E27FC236}">
              <a16:creationId xmlns:a16="http://schemas.microsoft.com/office/drawing/2014/main" id="{DDCD4164-AED8-4AA1-9A2B-BC3B60AA71AF}"/>
            </a:ext>
          </a:extLst>
        </xdr:cNvPr>
        <xdr:cNvGrpSpPr/>
      </xdr:nvGrpSpPr>
      <xdr:grpSpPr>
        <a:xfrm>
          <a:off x="0" y="202822203"/>
          <a:ext cx="9766001" cy="1760552"/>
          <a:chOff x="4094344" y="3448313"/>
          <a:chExt cx="10917765" cy="1428560"/>
        </a:xfrm>
      </xdr:grpSpPr>
      <xdr:sp macro="" textlink="">
        <xdr:nvSpPr>
          <xdr:cNvPr id="221" name="Text Box 8">
            <a:extLst>
              <a:ext uri="{FF2B5EF4-FFF2-40B4-BE49-F238E27FC236}">
                <a16:creationId xmlns:a16="http://schemas.microsoft.com/office/drawing/2014/main" id="{FFA54965-C7AF-4C86-836C-6DE52DC1E9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22" name="Text Box 8">
            <a:extLst>
              <a:ext uri="{FF2B5EF4-FFF2-40B4-BE49-F238E27FC236}">
                <a16:creationId xmlns:a16="http://schemas.microsoft.com/office/drawing/2014/main" id="{B7B0F3B4-1693-4498-8EF2-5A51476A41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23" name="Text Box 8">
            <a:extLst>
              <a:ext uri="{FF2B5EF4-FFF2-40B4-BE49-F238E27FC236}">
                <a16:creationId xmlns:a16="http://schemas.microsoft.com/office/drawing/2014/main" id="{08B3D14F-CC9A-4702-B1DF-D8808C8AF8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224" name="Text Box 8">
            <a:extLst>
              <a:ext uri="{FF2B5EF4-FFF2-40B4-BE49-F238E27FC236}">
                <a16:creationId xmlns:a16="http://schemas.microsoft.com/office/drawing/2014/main" id="{7E01F368-73B2-4940-AF07-56E3608654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02055" y="3525737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285750</xdr:colOff>
      <xdr:row>606</xdr:row>
      <xdr:rowOff>163211</xdr:rowOff>
    </xdr:from>
    <xdr:to>
      <xdr:col>22</xdr:col>
      <xdr:colOff>95250</xdr:colOff>
      <xdr:row>616</xdr:row>
      <xdr:rowOff>127229</xdr:rowOff>
    </xdr:to>
    <xdr:grpSp>
      <xdr:nvGrpSpPr>
        <xdr:cNvPr id="230" name="Grupo 229">
          <a:extLst>
            <a:ext uri="{FF2B5EF4-FFF2-40B4-BE49-F238E27FC236}">
              <a16:creationId xmlns:a16="http://schemas.microsoft.com/office/drawing/2014/main" id="{4F2F74E6-B6C5-4C03-B8F2-7D6FEC1946C9}"/>
            </a:ext>
          </a:extLst>
        </xdr:cNvPr>
        <xdr:cNvGrpSpPr/>
      </xdr:nvGrpSpPr>
      <xdr:grpSpPr>
        <a:xfrm>
          <a:off x="377190" y="212692631"/>
          <a:ext cx="8884920" cy="1716618"/>
          <a:chOff x="4070216" y="3434065"/>
          <a:chExt cx="10941893" cy="1422619"/>
        </a:xfrm>
      </xdr:grpSpPr>
      <xdr:sp macro="" textlink="">
        <xdr:nvSpPr>
          <xdr:cNvPr id="231" name="Text Box 8">
            <a:extLst>
              <a:ext uri="{FF2B5EF4-FFF2-40B4-BE49-F238E27FC236}">
                <a16:creationId xmlns:a16="http://schemas.microsoft.com/office/drawing/2014/main" id="{A393C950-4D9D-444C-AB32-01F7A64A21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459241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2" name="Text Box 8">
            <a:extLst>
              <a:ext uri="{FF2B5EF4-FFF2-40B4-BE49-F238E27FC236}">
                <a16:creationId xmlns:a16="http://schemas.microsoft.com/office/drawing/2014/main" id="{078194DA-C526-4158-9AE6-AA358D1E33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0216" y="3456174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3" name="Text Box 8">
            <a:extLst>
              <a:ext uri="{FF2B5EF4-FFF2-40B4-BE49-F238E27FC236}">
                <a16:creationId xmlns:a16="http://schemas.microsoft.com/office/drawing/2014/main" id="{22D68128-4757-444B-9711-61D357CC14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0028" y="3448313"/>
            <a:ext cx="3112081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234" name="Text Box 8">
            <a:extLst>
              <a:ext uri="{FF2B5EF4-FFF2-40B4-BE49-F238E27FC236}">
                <a16:creationId xmlns:a16="http://schemas.microsoft.com/office/drawing/2014/main" id="{EEF231BA-0B97-45E7-B99A-3F11B4F7D3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53800" y="3434065"/>
            <a:ext cx="3002699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0</xdr:row>
      <xdr:rowOff>95250</xdr:rowOff>
    </xdr:from>
    <xdr:to>
      <xdr:col>4</xdr:col>
      <xdr:colOff>1371600</xdr:colOff>
      <xdr:row>4</xdr:row>
      <xdr:rowOff>9526</xdr:rowOff>
    </xdr:to>
    <xdr:pic>
      <xdr:nvPicPr>
        <xdr:cNvPr id="9" name="Imagen 8" descr="suljaa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95250"/>
          <a:ext cx="1009650" cy="676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114299</xdr:rowOff>
    </xdr:from>
    <xdr:to>
      <xdr:col>2</xdr:col>
      <xdr:colOff>685800</xdr:colOff>
      <xdr:row>3</xdr:row>
      <xdr:rowOff>164336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07CBC63-2254-4C02-B095-387934E5B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114299"/>
          <a:ext cx="1495425" cy="621537"/>
        </a:xfrm>
        <a:prstGeom prst="rect">
          <a:avLst/>
        </a:prstGeom>
      </xdr:spPr>
    </xdr:pic>
    <xdr:clientData/>
  </xdr:twoCellAnchor>
  <xdr:twoCellAnchor>
    <xdr:from>
      <xdr:col>1</xdr:col>
      <xdr:colOff>453594</xdr:colOff>
      <xdr:row>31</xdr:row>
      <xdr:rowOff>111760</xdr:rowOff>
    </xdr:from>
    <xdr:to>
      <xdr:col>6</xdr:col>
      <xdr:colOff>82885</xdr:colOff>
      <xdr:row>47</xdr:row>
      <xdr:rowOff>2321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D0BACE35-30A1-4192-97BB-006199DB6976}"/>
            </a:ext>
          </a:extLst>
        </xdr:cNvPr>
        <xdr:cNvGrpSpPr/>
      </xdr:nvGrpSpPr>
      <xdr:grpSpPr>
        <a:xfrm>
          <a:off x="580594" y="23822660"/>
          <a:ext cx="5191891" cy="2646461"/>
          <a:chOff x="3740028" y="3535634"/>
          <a:chExt cx="5789681" cy="2132239"/>
        </a:xfrm>
      </xdr:grpSpPr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A2A7BA0A-4BC5-44DF-AF05-BFBD706003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9210" y="3535634"/>
            <a:ext cx="2399326" cy="12755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L.A. UZIEL LOPEZ HILARIO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Contralor Interno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" name="Text Box 8">
            <a:extLst>
              <a:ext uri="{FF2B5EF4-FFF2-40B4-BE49-F238E27FC236}">
                <a16:creationId xmlns:a16="http://schemas.microsoft.com/office/drawing/2014/main" id="{93D3AF8C-8928-4970-963F-B30849E7CD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94344" y="3547846"/>
            <a:ext cx="2550440" cy="129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L.I. MIGDALIA AÑORVE POLANCO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" name="Text Box 8">
            <a:extLst>
              <a:ext uri="{FF2B5EF4-FFF2-40B4-BE49-F238E27FC236}">
                <a16:creationId xmlns:a16="http://schemas.microsoft.com/office/drawing/2014/main" id="{D320DAAC-DB35-4FA9-AC0C-05FEB728A2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17629" y="4259502"/>
            <a:ext cx="3112080" cy="1408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Autorizó.: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LIC. MARIA ROJAS PINEDA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Presidenta Municipal Constitucional</a:t>
            </a:r>
          </a:p>
        </xdr:txBody>
      </xdr:sp>
      <xdr:sp macro="" textlink="">
        <xdr:nvSpPr>
          <xdr:cNvPr id="21" name="Text Box 8">
            <a:extLst>
              <a:ext uri="{FF2B5EF4-FFF2-40B4-BE49-F238E27FC236}">
                <a16:creationId xmlns:a16="http://schemas.microsoft.com/office/drawing/2014/main" id="{9AB1601D-42D9-4DA2-9790-43DB648CB9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40028" y="4292273"/>
            <a:ext cx="3002700" cy="1351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Vo. Bo.: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__________________</a:t>
            </a:r>
            <a:endPara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PROF. ALBERTO NAZARIO NAVARRETE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Sindico Procurador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M1169"/>
  <sheetViews>
    <sheetView view="pageBreakPreview" topLeftCell="A18" zoomScale="50" zoomScaleNormal="50" zoomScaleSheetLayoutView="50" workbookViewId="0">
      <selection activeCell="A26" sqref="A26"/>
    </sheetView>
  </sheetViews>
  <sheetFormatPr baseColWidth="10" defaultRowHeight="14.4" x14ac:dyDescent="0.3"/>
  <cols>
    <col min="1" max="1" width="57.109375" style="72" customWidth="1"/>
    <col min="2" max="2" width="62.21875" style="72" bestFit="1" customWidth="1"/>
    <col min="3" max="3" width="26.6640625" style="72" bestFit="1" customWidth="1"/>
    <col min="4" max="4" width="25.88671875" style="72" customWidth="1"/>
    <col min="5" max="5" width="21" style="72" bestFit="1" customWidth="1"/>
    <col min="6" max="6" width="21.33203125" style="72" bestFit="1" customWidth="1"/>
    <col min="7" max="7" width="17.21875" style="72" customWidth="1"/>
    <col min="8" max="8" width="17.33203125" style="72" customWidth="1"/>
    <col min="9" max="9" width="17" style="72" customWidth="1"/>
    <col min="10" max="10" width="20.5546875" style="72" customWidth="1"/>
    <col min="11" max="11" width="23" style="72" customWidth="1"/>
    <col min="12" max="12" width="23.44140625" style="72" customWidth="1"/>
    <col min="13" max="13" width="21.88671875" style="72" customWidth="1"/>
  </cols>
  <sheetData>
    <row r="1" spans="1:13" ht="25.5" customHeight="1" x14ac:dyDescent="0.5">
      <c r="A1" s="131" t="s">
        <v>268</v>
      </c>
      <c r="B1" s="131"/>
      <c r="C1" s="135" t="s">
        <v>265</v>
      </c>
      <c r="D1" s="135"/>
      <c r="E1" s="135"/>
      <c r="F1" s="135"/>
      <c r="G1" s="135"/>
      <c r="H1" s="135"/>
      <c r="I1" s="135"/>
      <c r="J1" s="86"/>
      <c r="K1" s="136" t="s">
        <v>3</v>
      </c>
      <c r="L1" s="136"/>
      <c r="M1" s="136"/>
    </row>
    <row r="2" spans="1:13" ht="25.8" x14ac:dyDescent="0.5">
      <c r="A2" s="87"/>
      <c r="B2" s="88"/>
      <c r="C2" s="86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5.2" x14ac:dyDescent="0.45">
      <c r="A3" s="131" t="s">
        <v>269</v>
      </c>
      <c r="B3" s="131"/>
      <c r="C3" s="133" t="s">
        <v>266</v>
      </c>
      <c r="D3" s="133"/>
      <c r="E3" s="133"/>
      <c r="F3" s="133"/>
      <c r="G3" s="133"/>
      <c r="H3" s="133"/>
      <c r="I3" s="133"/>
      <c r="J3" s="89"/>
      <c r="K3" s="87"/>
      <c r="L3" s="87"/>
      <c r="M3" s="87"/>
    </row>
    <row r="4" spans="1:13" ht="25.8" x14ac:dyDescent="0.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25.2" x14ac:dyDescent="0.45">
      <c r="A5" s="130" t="s">
        <v>264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ht="25.8" x14ac:dyDescent="0.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ht="25.8" x14ac:dyDescent="0.5">
      <c r="A7" s="131"/>
      <c r="B7" s="131"/>
      <c r="C7" s="132"/>
      <c r="D7" s="132"/>
      <c r="E7" s="132"/>
      <c r="F7" s="88"/>
      <c r="G7" s="88"/>
      <c r="H7" s="88"/>
      <c r="I7" s="133" t="s">
        <v>270</v>
      </c>
      <c r="J7" s="133"/>
      <c r="K7" s="134" t="s">
        <v>267</v>
      </c>
      <c r="L7" s="134"/>
      <c r="M7" s="134"/>
    </row>
    <row r="8" spans="1:13" x14ac:dyDescent="0.3">
      <c r="A8" s="1"/>
      <c r="B8" s="1"/>
      <c r="C8" s="2"/>
      <c r="D8" s="2"/>
      <c r="E8" s="2"/>
      <c r="F8"/>
      <c r="G8"/>
      <c r="H8" s="3"/>
      <c r="I8" s="3"/>
      <c r="J8" s="3"/>
      <c r="K8" s="4"/>
      <c r="L8" s="4"/>
      <c r="M8" s="4"/>
    </row>
    <row r="9" spans="1:13" ht="21" x14ac:dyDescent="0.4">
      <c r="A9" s="90"/>
      <c r="B9" s="90"/>
      <c r="C9" s="90"/>
      <c r="D9" s="90"/>
      <c r="E9" s="90"/>
      <c r="F9" s="90"/>
    </row>
    <row r="10" spans="1:13" ht="21" x14ac:dyDescent="0.4">
      <c r="A10" s="90"/>
      <c r="B10" s="90"/>
      <c r="C10" s="90"/>
      <c r="D10" s="90"/>
      <c r="E10" s="90"/>
      <c r="F10" s="90"/>
    </row>
    <row r="11" spans="1:13" ht="21" x14ac:dyDescent="0.4">
      <c r="A11" s="119" t="s">
        <v>271</v>
      </c>
      <c r="B11" s="119"/>
      <c r="C11" s="120">
        <v>2892523</v>
      </c>
      <c r="D11" s="120"/>
      <c r="E11" s="120"/>
      <c r="F11" s="90"/>
    </row>
    <row r="12" spans="1:13" ht="25.5" customHeight="1" x14ac:dyDescent="0.3">
      <c r="A12" s="73"/>
      <c r="B12" s="73"/>
      <c r="C12" s="71"/>
      <c r="D12" s="74"/>
      <c r="E12" s="71"/>
      <c r="H12" s="75"/>
      <c r="I12" s="75"/>
      <c r="J12" s="75"/>
      <c r="K12" s="76"/>
      <c r="L12" s="76"/>
      <c r="M12" s="76"/>
    </row>
    <row r="13" spans="1:13" ht="8.25" customHeight="1" x14ac:dyDescent="0.3">
      <c r="A13" s="73"/>
      <c r="B13" s="73"/>
      <c r="C13" s="71"/>
      <c r="D13" s="74"/>
      <c r="E13" s="71"/>
      <c r="H13" s="75"/>
      <c r="I13" s="75"/>
      <c r="J13" s="75"/>
      <c r="K13" s="76"/>
      <c r="L13" s="76"/>
      <c r="M13" s="76"/>
    </row>
    <row r="14" spans="1:13" ht="23.25" customHeight="1" thickBot="1" x14ac:dyDescent="0.35">
      <c r="A14" s="77" t="s">
        <v>22</v>
      </c>
      <c r="B14" s="77"/>
      <c r="C14" s="77"/>
      <c r="D14" s="77"/>
      <c r="E14" s="78"/>
      <c r="F14" s="78"/>
      <c r="G14" s="79"/>
      <c r="H14" s="79"/>
      <c r="I14" s="79"/>
      <c r="J14" s="79"/>
      <c r="K14" s="80"/>
      <c r="L14" s="80"/>
      <c r="M14" s="80"/>
    </row>
    <row r="15" spans="1:13" ht="41.25" customHeight="1" thickBot="1" x14ac:dyDescent="0.35">
      <c r="A15" s="121" t="s">
        <v>249</v>
      </c>
      <c r="B15" s="123" t="s">
        <v>250</v>
      </c>
      <c r="C15" s="123" t="s">
        <v>251</v>
      </c>
      <c r="D15" s="125" t="s">
        <v>252</v>
      </c>
      <c r="E15" s="125" t="s">
        <v>253</v>
      </c>
      <c r="F15" s="123" t="s">
        <v>254</v>
      </c>
      <c r="G15" s="127" t="s">
        <v>255</v>
      </c>
      <c r="H15" s="128"/>
      <c r="I15" s="129"/>
      <c r="J15" s="123" t="s">
        <v>256</v>
      </c>
      <c r="K15" s="137" t="s">
        <v>260</v>
      </c>
      <c r="L15" s="138"/>
      <c r="M15" s="139"/>
    </row>
    <row r="16" spans="1:13" ht="81" customHeight="1" thickBot="1" x14ac:dyDescent="0.35">
      <c r="A16" s="122"/>
      <c r="B16" s="124"/>
      <c r="C16" s="124"/>
      <c r="D16" s="126"/>
      <c r="E16" s="126"/>
      <c r="F16" s="124"/>
      <c r="G16" s="68" t="s">
        <v>257</v>
      </c>
      <c r="H16" s="69" t="s">
        <v>258</v>
      </c>
      <c r="I16" s="70" t="s">
        <v>259</v>
      </c>
      <c r="J16" s="124"/>
      <c r="K16" s="81" t="s">
        <v>261</v>
      </c>
      <c r="L16" s="82" t="s">
        <v>262</v>
      </c>
      <c r="M16" s="83" t="s">
        <v>263</v>
      </c>
    </row>
    <row r="17" spans="1:13" ht="193.8" customHeight="1" x14ac:dyDescent="0.3">
      <c r="A17" s="26" t="s">
        <v>22</v>
      </c>
      <c r="B17" s="64" t="s">
        <v>26</v>
      </c>
      <c r="C17" s="65" t="s">
        <v>27</v>
      </c>
      <c r="D17" s="8" t="s">
        <v>28</v>
      </c>
      <c r="E17" s="65" t="s">
        <v>29</v>
      </c>
      <c r="F17" s="8" t="s">
        <v>272</v>
      </c>
      <c r="G17" s="9">
        <v>240</v>
      </c>
      <c r="H17" s="9">
        <v>120</v>
      </c>
      <c r="I17" s="9">
        <f>H17/G17*100</f>
        <v>50</v>
      </c>
      <c r="J17" s="93" t="s">
        <v>30</v>
      </c>
      <c r="K17" s="10"/>
      <c r="L17" s="11"/>
      <c r="M17" s="12" t="s">
        <v>31</v>
      </c>
    </row>
    <row r="18" spans="1:13" ht="186.6" customHeight="1" x14ac:dyDescent="0.3">
      <c r="A18" s="26" t="s">
        <v>22</v>
      </c>
      <c r="B18" s="64" t="s">
        <v>26</v>
      </c>
      <c r="C18" s="14" t="s">
        <v>32</v>
      </c>
      <c r="D18" s="15" t="s">
        <v>33</v>
      </c>
      <c r="E18" s="8" t="s">
        <v>29</v>
      </c>
      <c r="F18" s="15" t="s">
        <v>272</v>
      </c>
      <c r="G18" s="26">
        <v>240</v>
      </c>
      <c r="H18" s="26">
        <v>120</v>
      </c>
      <c r="I18" s="9">
        <f t="shared" ref="I18" si="0">H18/G18*100</f>
        <v>50</v>
      </c>
      <c r="J18" s="94" t="s">
        <v>34</v>
      </c>
      <c r="K18" s="17"/>
      <c r="L18" s="18"/>
      <c r="M18" s="12" t="s">
        <v>31</v>
      </c>
    </row>
    <row r="19" spans="1:13" ht="32.25" customHeight="1" x14ac:dyDescent="0.3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spans="1:13" ht="32.25" customHeight="1" x14ac:dyDescent="0.3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spans="1:13" ht="32.25" customHeight="1" x14ac:dyDescent="0.3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ht="32.25" customHeight="1" x14ac:dyDescent="0.3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1:13" ht="32.25" customHeight="1" x14ac:dyDescent="0.3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</row>
    <row r="24" spans="1:13" ht="32.25" customHeight="1" x14ac:dyDescent="0.3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</row>
    <row r="25" spans="1:13" ht="32.25" customHeight="1" x14ac:dyDescent="0.3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3" ht="32.25" customHeight="1" x14ac:dyDescent="0.3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</row>
    <row r="27" spans="1:13" ht="32.25" customHeight="1" x14ac:dyDescent="0.3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</row>
    <row r="28" spans="1:13" ht="32.25" customHeight="1" x14ac:dyDescent="0.3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</row>
    <row r="29" spans="1:13" ht="32.25" customHeight="1" x14ac:dyDescent="0.3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</row>
    <row r="30" spans="1:13" ht="32.25" customHeight="1" x14ac:dyDescent="0.3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</row>
    <row r="31" spans="1:13" ht="32.25" customHeight="1" x14ac:dyDescent="0.3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</row>
    <row r="32" spans="1:13" ht="32.25" customHeight="1" x14ac:dyDescent="0.3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47" spans="1:5" ht="20.399999999999999" x14ac:dyDescent="0.35">
      <c r="A47" s="119" t="s">
        <v>271</v>
      </c>
      <c r="B47" s="119"/>
      <c r="C47" s="120">
        <v>5380871.8399999999</v>
      </c>
      <c r="D47" s="120"/>
      <c r="E47" s="120"/>
    </row>
    <row r="52" spans="1:13" ht="25.5" customHeight="1" thickBot="1" x14ac:dyDescent="0.35">
      <c r="A52" s="67" t="s">
        <v>36</v>
      </c>
      <c r="B52" s="67"/>
      <c r="C52" s="67"/>
      <c r="D52" s="67"/>
      <c r="E52" s="5"/>
      <c r="F52" s="5"/>
      <c r="G52" s="5"/>
      <c r="H52" s="5"/>
      <c r="I52" s="5"/>
      <c r="J52" s="5"/>
      <c r="K52" s="5"/>
      <c r="L52" s="5"/>
      <c r="M52" s="5"/>
    </row>
    <row r="53" spans="1:13" ht="31.8" customHeight="1" thickBot="1" x14ac:dyDescent="0.35">
      <c r="A53" s="121" t="s">
        <v>249</v>
      </c>
      <c r="B53" s="123" t="s">
        <v>250</v>
      </c>
      <c r="C53" s="123" t="s">
        <v>251</v>
      </c>
      <c r="D53" s="125" t="s">
        <v>252</v>
      </c>
      <c r="E53" s="125" t="s">
        <v>253</v>
      </c>
      <c r="F53" s="123" t="s">
        <v>254</v>
      </c>
      <c r="G53" s="127" t="s">
        <v>255</v>
      </c>
      <c r="H53" s="128"/>
      <c r="I53" s="129"/>
      <c r="J53" s="123" t="s">
        <v>256</v>
      </c>
      <c r="K53" s="137" t="s">
        <v>260</v>
      </c>
      <c r="L53" s="138"/>
      <c r="M53" s="139"/>
    </row>
    <row r="54" spans="1:13" ht="123.6" customHeight="1" thickBot="1" x14ac:dyDescent="0.35">
      <c r="A54" s="122"/>
      <c r="B54" s="124"/>
      <c r="C54" s="124"/>
      <c r="D54" s="126"/>
      <c r="E54" s="126"/>
      <c r="F54" s="124"/>
      <c r="G54" s="68" t="s">
        <v>257</v>
      </c>
      <c r="H54" s="69" t="s">
        <v>258</v>
      </c>
      <c r="I54" s="70" t="s">
        <v>259</v>
      </c>
      <c r="J54" s="124"/>
      <c r="K54" s="81" t="s">
        <v>261</v>
      </c>
      <c r="L54" s="82" t="s">
        <v>262</v>
      </c>
      <c r="M54" s="83" t="s">
        <v>263</v>
      </c>
    </row>
    <row r="55" spans="1:13" ht="183" customHeight="1" x14ac:dyDescent="0.3">
      <c r="A55" s="26" t="s">
        <v>36</v>
      </c>
      <c r="B55" s="13" t="s">
        <v>275</v>
      </c>
      <c r="C55" s="19" t="s">
        <v>37</v>
      </c>
      <c r="D55" s="20" t="s">
        <v>38</v>
      </c>
      <c r="E55" s="15" t="s">
        <v>29</v>
      </c>
      <c r="F55" s="20" t="s">
        <v>273</v>
      </c>
      <c r="G55" s="84">
        <v>5455</v>
      </c>
      <c r="H55" s="84">
        <v>2727.5</v>
      </c>
      <c r="I55" s="9">
        <f t="shared" ref="I55:I56" si="1">H55/G55*100</f>
        <v>50</v>
      </c>
      <c r="J55" s="95" t="s">
        <v>39</v>
      </c>
      <c r="K55" s="21"/>
      <c r="L55" s="22"/>
      <c r="M55" s="12" t="s">
        <v>31</v>
      </c>
    </row>
    <row r="56" spans="1:13" ht="149.4" customHeight="1" x14ac:dyDescent="0.3">
      <c r="A56" s="91" t="s">
        <v>36</v>
      </c>
      <c r="B56" s="13" t="s">
        <v>275</v>
      </c>
      <c r="C56" s="14" t="s">
        <v>40</v>
      </c>
      <c r="D56" s="15" t="s">
        <v>41</v>
      </c>
      <c r="E56" s="15" t="s">
        <v>29</v>
      </c>
      <c r="F56" s="15" t="s">
        <v>273</v>
      </c>
      <c r="G56" s="24">
        <v>5455</v>
      </c>
      <c r="H56" s="24">
        <v>2727.5</v>
      </c>
      <c r="I56" s="26">
        <f t="shared" si="1"/>
        <v>50</v>
      </c>
      <c r="J56" s="96" t="s">
        <v>42</v>
      </c>
      <c r="K56" s="17"/>
      <c r="L56" s="18"/>
      <c r="M56" s="92" t="s">
        <v>31</v>
      </c>
    </row>
    <row r="98" spans="1:13" ht="13.2" customHeight="1" x14ac:dyDescent="0.3"/>
    <row r="99" spans="1:13" ht="20.399999999999999" x14ac:dyDescent="0.35">
      <c r="A99" s="119" t="s">
        <v>271</v>
      </c>
      <c r="B99" s="119"/>
      <c r="C99" s="120">
        <v>653931</v>
      </c>
      <c r="D99" s="120"/>
      <c r="E99" s="120"/>
    </row>
    <row r="102" spans="1:13" ht="45.6" customHeight="1" thickBot="1" x14ac:dyDescent="0.35">
      <c r="A102" s="67" t="s">
        <v>43</v>
      </c>
      <c r="B102" s="67"/>
      <c r="C102" s="67"/>
      <c r="D102" s="67"/>
      <c r="E102" s="5"/>
      <c r="F102" s="5"/>
      <c r="G102" s="5"/>
      <c r="H102" s="5"/>
      <c r="I102" s="5"/>
      <c r="J102" s="5"/>
      <c r="K102" s="5"/>
      <c r="L102" s="5"/>
      <c r="M102" s="5"/>
    </row>
    <row r="103" spans="1:13" ht="41.25" customHeight="1" thickBot="1" x14ac:dyDescent="0.35">
      <c r="A103" s="121" t="s">
        <v>249</v>
      </c>
      <c r="B103" s="123" t="s">
        <v>250</v>
      </c>
      <c r="C103" s="123" t="s">
        <v>251</v>
      </c>
      <c r="D103" s="125" t="s">
        <v>252</v>
      </c>
      <c r="E103" s="125" t="s">
        <v>253</v>
      </c>
      <c r="F103" s="123" t="s">
        <v>254</v>
      </c>
      <c r="G103" s="127" t="s">
        <v>255</v>
      </c>
      <c r="H103" s="128"/>
      <c r="I103" s="129"/>
      <c r="J103" s="123" t="s">
        <v>256</v>
      </c>
      <c r="K103" s="137" t="s">
        <v>260</v>
      </c>
      <c r="L103" s="138"/>
      <c r="M103" s="139"/>
    </row>
    <row r="104" spans="1:13" ht="102.6" customHeight="1" thickBot="1" x14ac:dyDescent="0.35">
      <c r="A104" s="122"/>
      <c r="B104" s="124"/>
      <c r="C104" s="124"/>
      <c r="D104" s="126"/>
      <c r="E104" s="126"/>
      <c r="F104" s="124"/>
      <c r="G104" s="68" t="s">
        <v>257</v>
      </c>
      <c r="H104" s="69" t="s">
        <v>258</v>
      </c>
      <c r="I104" s="70" t="s">
        <v>259</v>
      </c>
      <c r="J104" s="124"/>
      <c r="K104" s="81" t="s">
        <v>261</v>
      </c>
      <c r="L104" s="82" t="s">
        <v>262</v>
      </c>
      <c r="M104" s="83" t="s">
        <v>263</v>
      </c>
    </row>
    <row r="105" spans="1:13" ht="168.75" customHeight="1" x14ac:dyDescent="0.3">
      <c r="A105" s="97" t="s">
        <v>43</v>
      </c>
      <c r="B105" s="98" t="s">
        <v>276</v>
      </c>
      <c r="C105" s="99" t="s">
        <v>44</v>
      </c>
      <c r="D105" s="100" t="s">
        <v>45</v>
      </c>
      <c r="E105" s="100" t="s">
        <v>29</v>
      </c>
      <c r="F105" s="100" t="s">
        <v>273</v>
      </c>
      <c r="G105" s="97">
        <v>36</v>
      </c>
      <c r="H105" s="97">
        <v>18</v>
      </c>
      <c r="I105" s="97">
        <f t="shared" ref="I105" si="2">H105/G105*100</f>
        <v>50</v>
      </c>
      <c r="J105" s="101" t="s">
        <v>46</v>
      </c>
      <c r="K105" s="102"/>
      <c r="L105" s="103"/>
      <c r="M105" s="104" t="s">
        <v>31</v>
      </c>
    </row>
    <row r="162" spans="1:13" ht="13.2" customHeight="1" x14ac:dyDescent="0.3"/>
    <row r="163" spans="1:13" ht="19.2" customHeight="1" x14ac:dyDescent="0.35">
      <c r="A163" s="119" t="s">
        <v>271</v>
      </c>
      <c r="B163" s="119"/>
      <c r="C163" s="120">
        <v>460454</v>
      </c>
      <c r="D163" s="120"/>
      <c r="E163" s="120"/>
    </row>
    <row r="165" spans="1:13" ht="18" customHeight="1" thickBot="1" x14ac:dyDescent="0.35">
      <c r="A165" s="67" t="s">
        <v>47</v>
      </c>
      <c r="B165" s="67"/>
      <c r="C165" s="67"/>
      <c r="D165" s="67"/>
      <c r="E165" s="5"/>
      <c r="F165" s="5"/>
      <c r="G165" s="5"/>
      <c r="H165" s="5"/>
      <c r="I165" s="5"/>
      <c r="J165" s="5"/>
      <c r="K165" s="5"/>
      <c r="L165" s="5"/>
      <c r="M165" s="5"/>
    </row>
    <row r="166" spans="1:13" ht="41.25" customHeight="1" thickBot="1" x14ac:dyDescent="0.35">
      <c r="A166" s="121" t="s">
        <v>249</v>
      </c>
      <c r="B166" s="123" t="s">
        <v>250</v>
      </c>
      <c r="C166" s="123" t="s">
        <v>251</v>
      </c>
      <c r="D166" s="125" t="s">
        <v>252</v>
      </c>
      <c r="E166" s="125" t="s">
        <v>253</v>
      </c>
      <c r="F166" s="123" t="s">
        <v>254</v>
      </c>
      <c r="G166" s="127" t="s">
        <v>255</v>
      </c>
      <c r="H166" s="128"/>
      <c r="I166" s="129"/>
      <c r="J166" s="123" t="s">
        <v>256</v>
      </c>
      <c r="K166" s="137" t="s">
        <v>260</v>
      </c>
      <c r="L166" s="138"/>
      <c r="M166" s="139"/>
    </row>
    <row r="167" spans="1:13" ht="111.75" customHeight="1" thickBot="1" x14ac:dyDescent="0.35">
      <c r="A167" s="122"/>
      <c r="B167" s="124"/>
      <c r="C167" s="124"/>
      <c r="D167" s="126"/>
      <c r="E167" s="126"/>
      <c r="F167" s="124"/>
      <c r="G167" s="68" t="s">
        <v>257</v>
      </c>
      <c r="H167" s="69" t="s">
        <v>258</v>
      </c>
      <c r="I167" s="70" t="s">
        <v>259</v>
      </c>
      <c r="J167" s="124"/>
      <c r="K167" s="81" t="s">
        <v>261</v>
      </c>
      <c r="L167" s="82" t="s">
        <v>262</v>
      </c>
      <c r="M167" s="83" t="s">
        <v>263</v>
      </c>
    </row>
    <row r="168" spans="1:13" ht="159" customHeight="1" x14ac:dyDescent="0.3">
      <c r="A168" s="97" t="s">
        <v>47</v>
      </c>
      <c r="B168" s="106" t="s">
        <v>277</v>
      </c>
      <c r="C168" s="99" t="s">
        <v>48</v>
      </c>
      <c r="D168" s="100" t="s">
        <v>49</v>
      </c>
      <c r="E168" s="100" t="s">
        <v>29</v>
      </c>
      <c r="F168" s="100" t="s">
        <v>273</v>
      </c>
      <c r="G168" s="97">
        <v>12</v>
      </c>
      <c r="H168" s="97">
        <v>6</v>
      </c>
      <c r="I168" s="97">
        <f t="shared" ref="I168" si="3">H168/G168*100</f>
        <v>50</v>
      </c>
      <c r="J168" s="101" t="s">
        <v>50</v>
      </c>
      <c r="K168" s="102"/>
      <c r="L168" s="105"/>
      <c r="M168" s="104" t="s">
        <v>31</v>
      </c>
    </row>
    <row r="229" spans="1:13" ht="19.2" customHeight="1" x14ac:dyDescent="0.35">
      <c r="A229" s="119" t="s">
        <v>271</v>
      </c>
      <c r="B229" s="119"/>
      <c r="C229" s="120">
        <v>705790</v>
      </c>
      <c r="D229" s="120"/>
      <c r="E229" s="120"/>
    </row>
    <row r="231" spans="1:13" ht="60" customHeight="1" thickBot="1" x14ac:dyDescent="0.35">
      <c r="A231" s="67" t="s">
        <v>51</v>
      </c>
      <c r="B231" s="67"/>
      <c r="C231" s="67"/>
      <c r="D231" s="67"/>
      <c r="E231" s="5"/>
      <c r="F231" s="5"/>
      <c r="G231" s="5"/>
      <c r="H231" s="5"/>
      <c r="I231" s="5"/>
      <c r="J231" s="5"/>
      <c r="K231" s="5"/>
      <c r="L231" s="5"/>
      <c r="M231" s="5"/>
    </row>
    <row r="232" spans="1:13" ht="39" customHeight="1" thickBot="1" x14ac:dyDescent="0.35">
      <c r="A232" s="121" t="s">
        <v>249</v>
      </c>
      <c r="B232" s="123" t="s">
        <v>250</v>
      </c>
      <c r="C232" s="123" t="s">
        <v>251</v>
      </c>
      <c r="D232" s="125" t="s">
        <v>252</v>
      </c>
      <c r="E232" s="125" t="s">
        <v>253</v>
      </c>
      <c r="F232" s="123" t="s">
        <v>254</v>
      </c>
      <c r="G232" s="127" t="s">
        <v>255</v>
      </c>
      <c r="H232" s="128"/>
      <c r="I232" s="129"/>
      <c r="J232" s="123" t="s">
        <v>256</v>
      </c>
      <c r="K232" s="137" t="s">
        <v>260</v>
      </c>
      <c r="L232" s="138"/>
      <c r="M232" s="139"/>
    </row>
    <row r="233" spans="1:13" ht="107.4" customHeight="1" thickBot="1" x14ac:dyDescent="0.35">
      <c r="A233" s="122"/>
      <c r="B233" s="124"/>
      <c r="C233" s="124"/>
      <c r="D233" s="126"/>
      <c r="E233" s="126"/>
      <c r="F233" s="124"/>
      <c r="G233" s="68" t="s">
        <v>257</v>
      </c>
      <c r="H233" s="69" t="s">
        <v>258</v>
      </c>
      <c r="I233" s="70" t="s">
        <v>259</v>
      </c>
      <c r="J233" s="124"/>
      <c r="K233" s="81" t="s">
        <v>261</v>
      </c>
      <c r="L233" s="82" t="s">
        <v>262</v>
      </c>
      <c r="M233" s="83" t="s">
        <v>263</v>
      </c>
    </row>
    <row r="234" spans="1:13" ht="177" customHeight="1" x14ac:dyDescent="0.3">
      <c r="A234" s="26" t="s">
        <v>51</v>
      </c>
      <c r="B234" s="96" t="s">
        <v>278</v>
      </c>
      <c r="C234" s="15" t="s">
        <v>52</v>
      </c>
      <c r="D234" s="15" t="s">
        <v>53</v>
      </c>
      <c r="E234" s="15" t="s">
        <v>29</v>
      </c>
      <c r="F234" s="15" t="s">
        <v>273</v>
      </c>
      <c r="G234" s="26">
        <v>365</v>
      </c>
      <c r="H234" s="26">
        <v>184</v>
      </c>
      <c r="I234" s="24">
        <f t="shared" ref="I234:I235" si="4">H234/G234*100</f>
        <v>50.410958904109592</v>
      </c>
      <c r="J234" s="33" t="s">
        <v>54</v>
      </c>
      <c r="K234" s="17"/>
      <c r="L234" s="25"/>
      <c r="M234" s="12" t="s">
        <v>31</v>
      </c>
    </row>
    <row r="235" spans="1:13" ht="175.8" customHeight="1" x14ac:dyDescent="0.3">
      <c r="A235" s="26" t="s">
        <v>51</v>
      </c>
      <c r="B235" s="13" t="s">
        <v>278</v>
      </c>
      <c r="C235" s="15" t="s">
        <v>55</v>
      </c>
      <c r="D235" s="15" t="s">
        <v>56</v>
      </c>
      <c r="E235" s="15" t="s">
        <v>29</v>
      </c>
      <c r="F235" s="15" t="s">
        <v>273</v>
      </c>
      <c r="G235" s="26">
        <v>24</v>
      </c>
      <c r="H235" s="26">
        <v>12</v>
      </c>
      <c r="I235" s="26">
        <f t="shared" si="4"/>
        <v>50</v>
      </c>
      <c r="J235" s="33" t="s">
        <v>57</v>
      </c>
      <c r="K235" s="17"/>
      <c r="L235" s="25"/>
      <c r="M235" s="12" t="s">
        <v>31</v>
      </c>
    </row>
    <row r="281" spans="1:13" ht="19.2" customHeight="1" x14ac:dyDescent="0.35">
      <c r="A281" s="119" t="s">
        <v>271</v>
      </c>
      <c r="B281" s="119"/>
      <c r="C281" s="120">
        <v>3023588.82</v>
      </c>
      <c r="D281" s="120"/>
      <c r="E281" s="120"/>
    </row>
    <row r="284" spans="1:13" ht="19.5" customHeight="1" thickBot="1" x14ac:dyDescent="0.35">
      <c r="A284" s="67" t="s">
        <v>58</v>
      </c>
      <c r="B284" s="67"/>
      <c r="C284" s="67"/>
      <c r="D284" s="67"/>
      <c r="E284" s="5"/>
      <c r="F284" s="5"/>
      <c r="G284" s="5"/>
      <c r="H284" s="5"/>
      <c r="I284" s="5"/>
      <c r="J284" s="5"/>
      <c r="K284" s="5"/>
      <c r="L284" s="5"/>
      <c r="M284" s="5"/>
    </row>
    <row r="285" spans="1:13" ht="41.25" customHeight="1" thickBot="1" x14ac:dyDescent="0.35">
      <c r="A285" s="121" t="s">
        <v>249</v>
      </c>
      <c r="B285" s="123" t="s">
        <v>250</v>
      </c>
      <c r="C285" s="123" t="s">
        <v>251</v>
      </c>
      <c r="D285" s="125" t="s">
        <v>252</v>
      </c>
      <c r="E285" s="125" t="s">
        <v>253</v>
      </c>
      <c r="F285" s="123" t="s">
        <v>254</v>
      </c>
      <c r="G285" s="127" t="s">
        <v>255</v>
      </c>
      <c r="H285" s="128"/>
      <c r="I285" s="129"/>
      <c r="J285" s="123" t="s">
        <v>256</v>
      </c>
      <c r="K285" s="137" t="s">
        <v>260</v>
      </c>
      <c r="L285" s="138"/>
      <c r="M285" s="139"/>
    </row>
    <row r="286" spans="1:13" ht="104.4" customHeight="1" thickBot="1" x14ac:dyDescent="0.35">
      <c r="A286" s="122"/>
      <c r="B286" s="124"/>
      <c r="C286" s="124"/>
      <c r="D286" s="126"/>
      <c r="E286" s="126"/>
      <c r="F286" s="124"/>
      <c r="G286" s="68" t="s">
        <v>257</v>
      </c>
      <c r="H286" s="69" t="s">
        <v>258</v>
      </c>
      <c r="I286" s="70" t="s">
        <v>259</v>
      </c>
      <c r="J286" s="124"/>
      <c r="K286" s="81" t="s">
        <v>261</v>
      </c>
      <c r="L286" s="82" t="s">
        <v>262</v>
      </c>
      <c r="M286" s="83" t="s">
        <v>263</v>
      </c>
    </row>
    <row r="287" spans="1:13" ht="216.75" customHeight="1" x14ac:dyDescent="0.3">
      <c r="A287" s="26" t="s">
        <v>59</v>
      </c>
      <c r="B287" s="106" t="s">
        <v>278</v>
      </c>
      <c r="C287" s="14" t="s">
        <v>27</v>
      </c>
      <c r="D287" s="15" t="s">
        <v>60</v>
      </c>
      <c r="E287" s="15" t="s">
        <v>61</v>
      </c>
      <c r="F287" s="15" t="s">
        <v>272</v>
      </c>
      <c r="G287" s="26">
        <v>2</v>
      </c>
      <c r="H287" s="85">
        <v>1</v>
      </c>
      <c r="I287" s="26">
        <f t="shared" ref="I287:I289" si="5">H287/G287*100</f>
        <v>50</v>
      </c>
      <c r="J287" s="15" t="s">
        <v>62</v>
      </c>
      <c r="K287" s="17"/>
      <c r="L287" s="18"/>
      <c r="M287" s="12" t="s">
        <v>31</v>
      </c>
    </row>
    <row r="288" spans="1:13" ht="215.25" customHeight="1" x14ac:dyDescent="0.3">
      <c r="A288" s="26" t="s">
        <v>59</v>
      </c>
      <c r="B288" s="106" t="s">
        <v>278</v>
      </c>
      <c r="C288" s="14" t="s">
        <v>52</v>
      </c>
      <c r="D288" s="15" t="s">
        <v>53</v>
      </c>
      <c r="E288" s="15" t="s">
        <v>61</v>
      </c>
      <c r="F288" s="15" t="s">
        <v>272</v>
      </c>
      <c r="G288" s="26">
        <v>2</v>
      </c>
      <c r="H288" s="85">
        <v>1</v>
      </c>
      <c r="I288" s="26">
        <f t="shared" si="5"/>
        <v>50</v>
      </c>
      <c r="J288" s="15" t="s">
        <v>54</v>
      </c>
      <c r="K288" s="17"/>
      <c r="L288" s="23"/>
      <c r="M288" s="12" t="s">
        <v>31</v>
      </c>
    </row>
    <row r="289" spans="1:13" ht="231" customHeight="1" x14ac:dyDescent="0.3">
      <c r="A289" s="26" t="s">
        <v>59</v>
      </c>
      <c r="B289" s="106" t="s">
        <v>278</v>
      </c>
      <c r="C289" s="14" t="s">
        <v>63</v>
      </c>
      <c r="D289" s="15" t="s">
        <v>64</v>
      </c>
      <c r="E289" s="15" t="s">
        <v>61</v>
      </c>
      <c r="F289" s="15" t="s">
        <v>272</v>
      </c>
      <c r="G289" s="26">
        <v>365</v>
      </c>
      <c r="H289" s="85">
        <v>183</v>
      </c>
      <c r="I289" s="24">
        <f t="shared" si="5"/>
        <v>50.136986301369866</v>
      </c>
      <c r="J289" s="15" t="s">
        <v>65</v>
      </c>
      <c r="K289" s="17"/>
      <c r="L289" s="18"/>
      <c r="M289" s="12" t="s">
        <v>31</v>
      </c>
    </row>
    <row r="290" spans="1:13" ht="25.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</row>
    <row r="314" spans="1:13" ht="19.2" customHeight="1" x14ac:dyDescent="0.35">
      <c r="A314" s="119" t="s">
        <v>271</v>
      </c>
      <c r="B314" s="119"/>
      <c r="C314" s="120">
        <v>3583360</v>
      </c>
      <c r="D314" s="120"/>
      <c r="E314" s="120"/>
    </row>
    <row r="316" spans="1:13" ht="25.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</row>
    <row r="317" spans="1:13" ht="5.2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</row>
    <row r="318" spans="1:13" ht="19.5" customHeight="1" thickBot="1" x14ac:dyDescent="0.35">
      <c r="A318" s="67" t="s">
        <v>66</v>
      </c>
      <c r="B318" s="67"/>
      <c r="C318" s="67"/>
      <c r="D318" s="67"/>
      <c r="E318" s="5"/>
      <c r="F318" s="5"/>
      <c r="G318" s="5"/>
      <c r="H318" s="5"/>
      <c r="I318" s="5"/>
      <c r="J318" s="5"/>
      <c r="K318" s="5"/>
      <c r="L318" s="5"/>
      <c r="M318" s="5"/>
    </row>
    <row r="319" spans="1:13" ht="27" customHeight="1" thickBot="1" x14ac:dyDescent="0.35">
      <c r="A319" s="121" t="s">
        <v>249</v>
      </c>
      <c r="B319" s="123" t="s">
        <v>250</v>
      </c>
      <c r="C319" s="123" t="s">
        <v>251</v>
      </c>
      <c r="D319" s="125" t="s">
        <v>252</v>
      </c>
      <c r="E319" s="125" t="s">
        <v>253</v>
      </c>
      <c r="F319" s="123" t="s">
        <v>254</v>
      </c>
      <c r="G319" s="127" t="s">
        <v>255</v>
      </c>
      <c r="H319" s="128"/>
      <c r="I319" s="129"/>
      <c r="J319" s="123" t="s">
        <v>256</v>
      </c>
      <c r="K319" s="137" t="s">
        <v>260</v>
      </c>
      <c r="L319" s="138"/>
      <c r="M319" s="139"/>
    </row>
    <row r="320" spans="1:13" ht="99.6" customHeight="1" thickBot="1" x14ac:dyDescent="0.35">
      <c r="A320" s="122"/>
      <c r="B320" s="124"/>
      <c r="C320" s="124"/>
      <c r="D320" s="126"/>
      <c r="E320" s="126"/>
      <c r="F320" s="124"/>
      <c r="G320" s="68" t="s">
        <v>257</v>
      </c>
      <c r="H320" s="69" t="s">
        <v>258</v>
      </c>
      <c r="I320" s="70" t="s">
        <v>259</v>
      </c>
      <c r="J320" s="124"/>
      <c r="K320" s="81" t="s">
        <v>261</v>
      </c>
      <c r="L320" s="82" t="s">
        <v>262</v>
      </c>
      <c r="M320" s="83" t="s">
        <v>263</v>
      </c>
    </row>
    <row r="321" spans="1:13" ht="204.6" customHeight="1" x14ac:dyDescent="0.3">
      <c r="A321" s="26" t="s">
        <v>66</v>
      </c>
      <c r="B321" s="26" t="s">
        <v>280</v>
      </c>
      <c r="C321" s="14" t="s">
        <v>67</v>
      </c>
      <c r="D321" s="15" t="s">
        <v>68</v>
      </c>
      <c r="E321" s="27" t="s">
        <v>61</v>
      </c>
      <c r="F321" s="15" t="s">
        <v>272</v>
      </c>
      <c r="G321" s="26">
        <v>18</v>
      </c>
      <c r="H321" s="85">
        <v>9</v>
      </c>
      <c r="I321" s="24">
        <f t="shared" ref="I321:I322" si="6">H321/G321*100</f>
        <v>50</v>
      </c>
      <c r="J321" s="15" t="s">
        <v>69</v>
      </c>
      <c r="K321" s="17"/>
      <c r="L321" s="18"/>
      <c r="M321" s="12" t="s">
        <v>31</v>
      </c>
    </row>
    <row r="322" spans="1:13" ht="183.6" customHeight="1" x14ac:dyDescent="0.3">
      <c r="A322" s="26" t="s">
        <v>66</v>
      </c>
      <c r="B322" s="107" t="s">
        <v>279</v>
      </c>
      <c r="C322" s="14" t="s">
        <v>70</v>
      </c>
      <c r="D322" s="15" t="s">
        <v>71</v>
      </c>
      <c r="E322" s="27" t="s">
        <v>61</v>
      </c>
      <c r="F322" s="15" t="s">
        <v>272</v>
      </c>
      <c r="G322" s="26">
        <v>240</v>
      </c>
      <c r="H322" s="85">
        <v>120</v>
      </c>
      <c r="I322" s="24">
        <f t="shared" si="6"/>
        <v>50</v>
      </c>
      <c r="J322" s="15" t="s">
        <v>72</v>
      </c>
      <c r="K322" s="17"/>
      <c r="L322" s="25"/>
      <c r="M322" s="12" t="s">
        <v>31</v>
      </c>
    </row>
    <row r="368" spans="1:5" ht="19.2" customHeight="1" x14ac:dyDescent="0.35">
      <c r="A368" s="119" t="s">
        <v>271</v>
      </c>
      <c r="B368" s="119"/>
      <c r="C368" s="120">
        <v>467263</v>
      </c>
      <c r="D368" s="120"/>
      <c r="E368" s="120"/>
    </row>
    <row r="371" spans="1:13" ht="19.5" customHeight="1" thickBot="1" x14ac:dyDescent="0.35">
      <c r="A371" s="67" t="s">
        <v>73</v>
      </c>
      <c r="B371" s="67"/>
      <c r="C371" s="67"/>
      <c r="D371" s="67"/>
      <c r="E371" s="5"/>
      <c r="F371" s="5"/>
      <c r="G371" s="5"/>
      <c r="H371" s="5"/>
      <c r="I371" s="5"/>
      <c r="J371" s="5"/>
      <c r="K371" s="5"/>
      <c r="L371" s="5"/>
      <c r="M371" s="5"/>
    </row>
    <row r="372" spans="1:13" ht="41.25" customHeight="1" thickBot="1" x14ac:dyDescent="0.35">
      <c r="A372" s="121" t="s">
        <v>249</v>
      </c>
      <c r="B372" s="123" t="s">
        <v>250</v>
      </c>
      <c r="C372" s="123" t="s">
        <v>251</v>
      </c>
      <c r="D372" s="125" t="s">
        <v>252</v>
      </c>
      <c r="E372" s="125" t="s">
        <v>253</v>
      </c>
      <c r="F372" s="123" t="s">
        <v>254</v>
      </c>
      <c r="G372" s="127" t="s">
        <v>255</v>
      </c>
      <c r="H372" s="128"/>
      <c r="I372" s="129"/>
      <c r="J372" s="123" t="s">
        <v>256</v>
      </c>
      <c r="K372" s="137" t="s">
        <v>260</v>
      </c>
      <c r="L372" s="138"/>
      <c r="M372" s="139"/>
    </row>
    <row r="373" spans="1:13" ht="94.2" customHeight="1" thickBot="1" x14ac:dyDescent="0.35">
      <c r="A373" s="122"/>
      <c r="B373" s="124"/>
      <c r="C373" s="124"/>
      <c r="D373" s="126"/>
      <c r="E373" s="126"/>
      <c r="F373" s="124"/>
      <c r="G373" s="68" t="s">
        <v>257</v>
      </c>
      <c r="H373" s="69" t="s">
        <v>258</v>
      </c>
      <c r="I373" s="70" t="s">
        <v>259</v>
      </c>
      <c r="J373" s="124"/>
      <c r="K373" s="81" t="s">
        <v>261</v>
      </c>
      <c r="L373" s="82" t="s">
        <v>262</v>
      </c>
      <c r="M373" s="83" t="s">
        <v>263</v>
      </c>
    </row>
    <row r="374" spans="1:13" ht="166.8" customHeight="1" x14ac:dyDescent="0.3">
      <c r="A374" s="26" t="s">
        <v>73</v>
      </c>
      <c r="B374" s="33" t="s">
        <v>276</v>
      </c>
      <c r="C374" s="15" t="s">
        <v>74</v>
      </c>
      <c r="D374" s="15" t="s">
        <v>75</v>
      </c>
      <c r="E374" s="27" t="s">
        <v>76</v>
      </c>
      <c r="F374" s="15" t="s">
        <v>272</v>
      </c>
      <c r="G374" s="26">
        <v>18</v>
      </c>
      <c r="H374" s="85">
        <v>9</v>
      </c>
      <c r="I374" s="24">
        <f t="shared" ref="I374:I376" si="7">H374/G374*100</f>
        <v>50</v>
      </c>
      <c r="J374" s="15" t="s">
        <v>69</v>
      </c>
      <c r="K374" s="17"/>
      <c r="L374" s="25"/>
      <c r="M374" s="12" t="s">
        <v>31</v>
      </c>
    </row>
    <row r="375" spans="1:13" ht="195" customHeight="1" x14ac:dyDescent="0.3">
      <c r="A375" s="26" t="s">
        <v>73</v>
      </c>
      <c r="B375" s="33" t="s">
        <v>276</v>
      </c>
      <c r="C375" s="15" t="s">
        <v>77</v>
      </c>
      <c r="D375" s="15" t="s">
        <v>78</v>
      </c>
      <c r="E375" s="27" t="s">
        <v>76</v>
      </c>
      <c r="F375" s="15" t="s">
        <v>272</v>
      </c>
      <c r="G375" s="26">
        <v>184</v>
      </c>
      <c r="H375" s="85">
        <v>92</v>
      </c>
      <c r="I375" s="24">
        <f t="shared" si="7"/>
        <v>50</v>
      </c>
      <c r="J375" s="15" t="s">
        <v>79</v>
      </c>
      <c r="K375" s="17"/>
      <c r="L375" s="25"/>
      <c r="M375" s="12" t="s">
        <v>31</v>
      </c>
    </row>
    <row r="376" spans="1:13" ht="177" customHeight="1" x14ac:dyDescent="0.3">
      <c r="A376" s="26" t="s">
        <v>73</v>
      </c>
      <c r="B376" s="33" t="s">
        <v>276</v>
      </c>
      <c r="C376" s="15" t="s">
        <v>80</v>
      </c>
      <c r="D376" s="15" t="s">
        <v>81</v>
      </c>
      <c r="E376" s="27" t="s">
        <v>76</v>
      </c>
      <c r="F376" s="15" t="s">
        <v>272</v>
      </c>
      <c r="G376" s="26">
        <v>365</v>
      </c>
      <c r="H376" s="85">
        <v>182</v>
      </c>
      <c r="I376" s="24">
        <f t="shared" si="7"/>
        <v>49.863013698630141</v>
      </c>
      <c r="J376" s="15" t="s">
        <v>79</v>
      </c>
      <c r="K376" s="17"/>
      <c r="L376" s="25"/>
      <c r="M376" s="12" t="s">
        <v>31</v>
      </c>
    </row>
    <row r="377" spans="1:13" ht="25.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</row>
    <row r="398" ht="13.2" customHeight="1" x14ac:dyDescent="0.3"/>
    <row r="409" spans="1:13" ht="19.2" customHeight="1" x14ac:dyDescent="0.35">
      <c r="A409" s="119" t="s">
        <v>271</v>
      </c>
      <c r="B409" s="119"/>
      <c r="C409" s="120">
        <v>986640</v>
      </c>
      <c r="D409" s="120"/>
      <c r="E409" s="120"/>
    </row>
    <row r="410" spans="1:13" ht="25.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</row>
    <row r="411" spans="1:13" ht="25.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</row>
    <row r="412" spans="1:13" ht="9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1:13" ht="19.5" customHeight="1" thickBot="1" x14ac:dyDescent="0.35">
      <c r="A413" s="67" t="s">
        <v>82</v>
      </c>
      <c r="B413" s="67"/>
      <c r="C413" s="67"/>
      <c r="D413" s="67"/>
      <c r="E413" s="5"/>
      <c r="F413" s="5"/>
      <c r="G413" s="5"/>
      <c r="H413" s="5"/>
      <c r="I413" s="5"/>
      <c r="J413" s="5"/>
      <c r="K413" s="5"/>
      <c r="L413" s="5"/>
      <c r="M413" s="5"/>
    </row>
    <row r="414" spans="1:13" ht="41.25" customHeight="1" thickBot="1" x14ac:dyDescent="0.35">
      <c r="A414" s="121" t="s">
        <v>249</v>
      </c>
      <c r="B414" s="123" t="s">
        <v>250</v>
      </c>
      <c r="C414" s="123" t="s">
        <v>251</v>
      </c>
      <c r="D414" s="125" t="s">
        <v>252</v>
      </c>
      <c r="E414" s="125" t="s">
        <v>253</v>
      </c>
      <c r="F414" s="123" t="s">
        <v>254</v>
      </c>
      <c r="G414" s="127" t="s">
        <v>255</v>
      </c>
      <c r="H414" s="128"/>
      <c r="I414" s="129"/>
      <c r="J414" s="123" t="s">
        <v>256</v>
      </c>
      <c r="K414" s="137" t="s">
        <v>260</v>
      </c>
      <c r="L414" s="138"/>
      <c r="M414" s="139"/>
    </row>
    <row r="415" spans="1:13" ht="133.19999999999999" customHeight="1" thickBot="1" x14ac:dyDescent="0.35">
      <c r="A415" s="122"/>
      <c r="B415" s="124"/>
      <c r="C415" s="124"/>
      <c r="D415" s="126"/>
      <c r="E415" s="126"/>
      <c r="F415" s="124"/>
      <c r="G415" s="68" t="s">
        <v>257</v>
      </c>
      <c r="H415" s="69" t="s">
        <v>258</v>
      </c>
      <c r="I415" s="70" t="s">
        <v>259</v>
      </c>
      <c r="J415" s="124"/>
      <c r="K415" s="81" t="s">
        <v>261</v>
      </c>
      <c r="L415" s="82" t="s">
        <v>262</v>
      </c>
      <c r="M415" s="83" t="s">
        <v>263</v>
      </c>
    </row>
    <row r="416" spans="1:13" ht="186" customHeight="1" x14ac:dyDescent="0.3">
      <c r="A416" s="26" t="s">
        <v>82</v>
      </c>
      <c r="B416" s="96" t="s">
        <v>83</v>
      </c>
      <c r="C416" s="14" t="s">
        <v>84</v>
      </c>
      <c r="D416" s="15" t="s">
        <v>85</v>
      </c>
      <c r="E416" s="27" t="s">
        <v>86</v>
      </c>
      <c r="F416" s="15" t="s">
        <v>272</v>
      </c>
      <c r="G416" s="26">
        <v>285</v>
      </c>
      <c r="H416" s="26">
        <v>142</v>
      </c>
      <c r="I416" s="24">
        <f t="shared" ref="I416" si="8">H416/G416*100</f>
        <v>49.824561403508774</v>
      </c>
      <c r="J416" s="13" t="s">
        <v>87</v>
      </c>
      <c r="K416" s="17"/>
      <c r="L416" s="25"/>
      <c r="M416" s="12" t="s">
        <v>31</v>
      </c>
    </row>
    <row r="470" spans="1:13" ht="19.2" customHeight="1" x14ac:dyDescent="0.35">
      <c r="A470" s="119" t="s">
        <v>271</v>
      </c>
      <c r="B470" s="119"/>
      <c r="C470" s="120">
        <v>9344580.8100000005</v>
      </c>
      <c r="D470" s="120"/>
      <c r="E470" s="120"/>
    </row>
    <row r="474" spans="1:13" ht="9.75" customHeight="1" x14ac:dyDescent="0.3"/>
    <row r="475" spans="1:13" ht="19.5" customHeight="1" thickBot="1" x14ac:dyDescent="0.35">
      <c r="A475" s="67" t="s">
        <v>88</v>
      </c>
      <c r="B475" s="67"/>
      <c r="C475" s="67"/>
      <c r="D475" s="67"/>
      <c r="E475" s="5"/>
      <c r="F475" s="5"/>
      <c r="G475" s="5"/>
      <c r="H475" s="5"/>
      <c r="I475" s="5"/>
      <c r="J475" s="5"/>
      <c r="K475" s="5"/>
      <c r="L475" s="5"/>
      <c r="M475" s="5"/>
    </row>
    <row r="476" spans="1:13" ht="44.25" customHeight="1" thickBot="1" x14ac:dyDescent="0.35">
      <c r="A476" s="121" t="s">
        <v>249</v>
      </c>
      <c r="B476" s="123" t="s">
        <v>250</v>
      </c>
      <c r="C476" s="123" t="s">
        <v>251</v>
      </c>
      <c r="D476" s="125" t="s">
        <v>252</v>
      </c>
      <c r="E476" s="125" t="s">
        <v>253</v>
      </c>
      <c r="F476" s="123" t="s">
        <v>254</v>
      </c>
      <c r="G476" s="127" t="s">
        <v>255</v>
      </c>
      <c r="H476" s="128"/>
      <c r="I476" s="129"/>
      <c r="J476" s="123" t="s">
        <v>256</v>
      </c>
      <c r="K476" s="137" t="s">
        <v>260</v>
      </c>
      <c r="L476" s="138"/>
      <c r="M476" s="139"/>
    </row>
    <row r="477" spans="1:13" ht="121.5" customHeight="1" thickBot="1" x14ac:dyDescent="0.35">
      <c r="A477" s="122"/>
      <c r="B477" s="124"/>
      <c r="C477" s="124"/>
      <c r="D477" s="126"/>
      <c r="E477" s="126"/>
      <c r="F477" s="124"/>
      <c r="G477" s="68" t="s">
        <v>257</v>
      </c>
      <c r="H477" s="69" t="s">
        <v>258</v>
      </c>
      <c r="I477" s="70" t="s">
        <v>259</v>
      </c>
      <c r="J477" s="124"/>
      <c r="K477" s="81" t="s">
        <v>261</v>
      </c>
      <c r="L477" s="82" t="s">
        <v>262</v>
      </c>
      <c r="M477" s="83" t="s">
        <v>263</v>
      </c>
    </row>
    <row r="478" spans="1:13" ht="186" customHeight="1" x14ac:dyDescent="0.3">
      <c r="A478" s="26" t="s">
        <v>88</v>
      </c>
      <c r="B478" s="96" t="s">
        <v>281</v>
      </c>
      <c r="C478" s="14" t="s">
        <v>89</v>
      </c>
      <c r="D478" s="15" t="s">
        <v>90</v>
      </c>
      <c r="E478" s="27" t="s">
        <v>86</v>
      </c>
      <c r="F478" s="15" t="s">
        <v>272</v>
      </c>
      <c r="G478" s="26">
        <v>2</v>
      </c>
      <c r="H478" s="85">
        <v>1</v>
      </c>
      <c r="I478" s="26">
        <f t="shared" ref="I478:I481" si="9">H478/G478*100</f>
        <v>50</v>
      </c>
      <c r="J478" s="13" t="s">
        <v>91</v>
      </c>
      <c r="K478" s="17"/>
      <c r="L478" s="25"/>
      <c r="M478" s="12" t="s">
        <v>31</v>
      </c>
    </row>
    <row r="479" spans="1:13" ht="186" customHeight="1" x14ac:dyDescent="0.3">
      <c r="A479" s="26" t="s">
        <v>88</v>
      </c>
      <c r="B479" s="13" t="s">
        <v>281</v>
      </c>
      <c r="C479" s="14" t="s">
        <v>92</v>
      </c>
      <c r="D479" s="15" t="s">
        <v>93</v>
      </c>
      <c r="E479" s="27" t="s">
        <v>86</v>
      </c>
      <c r="F479" s="15" t="s">
        <v>272</v>
      </c>
      <c r="G479" s="26">
        <v>365</v>
      </c>
      <c r="H479" s="85">
        <v>182</v>
      </c>
      <c r="I479" s="24">
        <f t="shared" si="9"/>
        <v>49.863013698630141</v>
      </c>
      <c r="J479" s="13" t="s">
        <v>94</v>
      </c>
      <c r="K479" s="17"/>
      <c r="L479" s="25"/>
      <c r="M479" s="12" t="s">
        <v>31</v>
      </c>
    </row>
    <row r="480" spans="1:13" ht="186" customHeight="1" x14ac:dyDescent="0.3">
      <c r="A480" s="26" t="s">
        <v>88</v>
      </c>
      <c r="B480" s="13" t="s">
        <v>281</v>
      </c>
      <c r="C480" s="14" t="s">
        <v>95</v>
      </c>
      <c r="D480" s="15" t="s">
        <v>93</v>
      </c>
      <c r="E480" s="27" t="s">
        <v>86</v>
      </c>
      <c r="F480" s="15" t="s">
        <v>272</v>
      </c>
      <c r="G480" s="26">
        <v>365</v>
      </c>
      <c r="H480" s="85">
        <v>182</v>
      </c>
      <c r="I480" s="24">
        <f t="shared" si="9"/>
        <v>49.863013698630141</v>
      </c>
      <c r="J480" s="13" t="s">
        <v>96</v>
      </c>
      <c r="K480" s="17"/>
      <c r="L480" s="25"/>
      <c r="M480" s="12" t="s">
        <v>31</v>
      </c>
    </row>
    <row r="481" spans="1:13" ht="171" customHeight="1" x14ac:dyDescent="0.3">
      <c r="A481" s="26" t="s">
        <v>88</v>
      </c>
      <c r="B481" s="13" t="s">
        <v>281</v>
      </c>
      <c r="C481" s="14" t="s">
        <v>97</v>
      </c>
      <c r="D481" s="15" t="s">
        <v>98</v>
      </c>
      <c r="E481" s="27" t="s">
        <v>86</v>
      </c>
      <c r="F481" s="15" t="s">
        <v>272</v>
      </c>
      <c r="G481" s="26">
        <v>365</v>
      </c>
      <c r="H481" s="85">
        <v>182</v>
      </c>
      <c r="I481" s="24">
        <f t="shared" si="9"/>
        <v>49.863013698630141</v>
      </c>
      <c r="J481" s="13" t="s">
        <v>99</v>
      </c>
      <c r="K481" s="17"/>
      <c r="L481" s="25"/>
      <c r="M481" s="12" t="s">
        <v>31</v>
      </c>
    </row>
    <row r="498" spans="1:13" ht="19.2" customHeight="1" x14ac:dyDescent="0.35">
      <c r="A498" s="119" t="s">
        <v>271</v>
      </c>
      <c r="B498" s="119"/>
      <c r="C498" s="120">
        <v>106960</v>
      </c>
      <c r="D498" s="120"/>
      <c r="E498" s="120"/>
    </row>
    <row r="500" spans="1:13" ht="19.5" customHeight="1" thickBot="1" x14ac:dyDescent="0.35">
      <c r="A500" s="67" t="s">
        <v>100</v>
      </c>
      <c r="B500" s="67"/>
      <c r="C500" s="67"/>
      <c r="D500" s="67"/>
      <c r="E500" s="5"/>
      <c r="F500" s="5"/>
      <c r="G500" s="5"/>
      <c r="H500" s="5"/>
      <c r="I500" s="5"/>
      <c r="J500" s="5"/>
      <c r="K500" s="5"/>
      <c r="L500" s="5"/>
      <c r="M500" s="5"/>
    </row>
    <row r="501" spans="1:13" ht="54" customHeight="1" thickBot="1" x14ac:dyDescent="0.35">
      <c r="A501" s="121" t="s">
        <v>249</v>
      </c>
      <c r="B501" s="123" t="s">
        <v>250</v>
      </c>
      <c r="C501" s="123" t="s">
        <v>251</v>
      </c>
      <c r="D501" s="125" t="s">
        <v>252</v>
      </c>
      <c r="E501" s="125" t="s">
        <v>253</v>
      </c>
      <c r="F501" s="123" t="s">
        <v>254</v>
      </c>
      <c r="G501" s="127" t="s">
        <v>255</v>
      </c>
      <c r="H501" s="128"/>
      <c r="I501" s="129"/>
      <c r="J501" s="123" t="s">
        <v>256</v>
      </c>
      <c r="K501" s="137" t="s">
        <v>260</v>
      </c>
      <c r="L501" s="138"/>
      <c r="M501" s="139"/>
    </row>
    <row r="502" spans="1:13" ht="113.25" customHeight="1" thickBot="1" x14ac:dyDescent="0.35">
      <c r="A502" s="122"/>
      <c r="B502" s="124"/>
      <c r="C502" s="124"/>
      <c r="D502" s="126"/>
      <c r="E502" s="126"/>
      <c r="F502" s="124"/>
      <c r="G502" s="68" t="s">
        <v>257</v>
      </c>
      <c r="H502" s="69" t="s">
        <v>258</v>
      </c>
      <c r="I502" s="70" t="s">
        <v>259</v>
      </c>
      <c r="J502" s="124"/>
      <c r="K502" s="81" t="s">
        <v>261</v>
      </c>
      <c r="L502" s="82" t="s">
        <v>262</v>
      </c>
      <c r="M502" s="83" t="s">
        <v>263</v>
      </c>
    </row>
    <row r="503" spans="1:13" ht="159" customHeight="1" x14ac:dyDescent="0.3">
      <c r="A503" s="26" t="s">
        <v>100</v>
      </c>
      <c r="B503" s="33" t="s">
        <v>101</v>
      </c>
      <c r="C503" s="14" t="s">
        <v>102</v>
      </c>
      <c r="D503" s="15" t="s">
        <v>103</v>
      </c>
      <c r="E503" s="27" t="s">
        <v>76</v>
      </c>
      <c r="F503" s="15" t="s">
        <v>272</v>
      </c>
      <c r="G503" s="26">
        <v>12</v>
      </c>
      <c r="H503" s="26">
        <v>6</v>
      </c>
      <c r="I503" s="26">
        <f t="shared" ref="I503" si="10">H503/G503*100</f>
        <v>50</v>
      </c>
      <c r="J503" s="13" t="s">
        <v>104</v>
      </c>
      <c r="K503" s="17"/>
      <c r="L503" s="25"/>
      <c r="M503" s="12" t="s">
        <v>31</v>
      </c>
    </row>
    <row r="504" spans="1:13" ht="10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57" spans="1:5" ht="19.2" customHeight="1" x14ac:dyDescent="0.35">
      <c r="A557" s="119" t="s">
        <v>271</v>
      </c>
      <c r="B557" s="119"/>
      <c r="C557" s="120">
        <v>1201126.01</v>
      </c>
      <c r="D557" s="120"/>
      <c r="E557" s="120"/>
    </row>
    <row r="562" spans="1:13" ht="8.25" customHeight="1" x14ac:dyDescent="0.3"/>
    <row r="563" spans="1:13" ht="19.5" customHeight="1" thickBot="1" x14ac:dyDescent="0.35">
      <c r="A563" s="67" t="s">
        <v>105</v>
      </c>
      <c r="B563" s="67"/>
      <c r="C563" s="67"/>
      <c r="D563" s="67"/>
      <c r="E563" s="5"/>
      <c r="F563" s="5"/>
      <c r="G563" s="5"/>
      <c r="H563" s="5"/>
      <c r="I563" s="5"/>
      <c r="J563" s="5"/>
      <c r="K563" s="5"/>
      <c r="L563" s="5"/>
      <c r="M563" s="5"/>
    </row>
    <row r="564" spans="1:13" ht="41.25" customHeight="1" thickBot="1" x14ac:dyDescent="0.35">
      <c r="A564" s="121" t="s">
        <v>249</v>
      </c>
      <c r="B564" s="123" t="s">
        <v>250</v>
      </c>
      <c r="C564" s="123" t="s">
        <v>251</v>
      </c>
      <c r="D564" s="125" t="s">
        <v>252</v>
      </c>
      <c r="E564" s="125" t="s">
        <v>253</v>
      </c>
      <c r="F564" s="123" t="s">
        <v>254</v>
      </c>
      <c r="G564" s="127" t="s">
        <v>255</v>
      </c>
      <c r="H564" s="128"/>
      <c r="I564" s="129"/>
      <c r="J564" s="123" t="s">
        <v>256</v>
      </c>
      <c r="K564" s="137" t="s">
        <v>260</v>
      </c>
      <c r="L564" s="138"/>
      <c r="M564" s="139"/>
    </row>
    <row r="565" spans="1:13" ht="110.25" customHeight="1" thickBot="1" x14ac:dyDescent="0.35">
      <c r="A565" s="122"/>
      <c r="B565" s="124"/>
      <c r="C565" s="124"/>
      <c r="D565" s="126"/>
      <c r="E565" s="126"/>
      <c r="F565" s="124"/>
      <c r="G565" s="68" t="s">
        <v>257</v>
      </c>
      <c r="H565" s="69" t="s">
        <v>258</v>
      </c>
      <c r="I565" s="70" t="s">
        <v>259</v>
      </c>
      <c r="J565" s="124"/>
      <c r="K565" s="81" t="s">
        <v>261</v>
      </c>
      <c r="L565" s="82" t="s">
        <v>262</v>
      </c>
      <c r="M565" s="83" t="s">
        <v>263</v>
      </c>
    </row>
    <row r="566" spans="1:13" ht="120.75" customHeight="1" x14ac:dyDescent="0.3">
      <c r="A566" s="26" t="s">
        <v>105</v>
      </c>
      <c r="B566" s="33" t="s">
        <v>106</v>
      </c>
      <c r="C566" s="14" t="s">
        <v>107</v>
      </c>
      <c r="D566" s="15" t="s">
        <v>108</v>
      </c>
      <c r="E566" s="27" t="s">
        <v>76</v>
      </c>
      <c r="F566" s="15" t="s">
        <v>272</v>
      </c>
      <c r="G566" s="26">
        <v>365</v>
      </c>
      <c r="H566" s="85">
        <v>190</v>
      </c>
      <c r="I566" s="24">
        <f t="shared" ref="I566:I567" si="11">H566/G566*100</f>
        <v>52.054794520547944</v>
      </c>
      <c r="J566" s="13" t="s">
        <v>109</v>
      </c>
      <c r="K566" s="17"/>
      <c r="L566" s="25"/>
      <c r="M566" s="12" t="s">
        <v>31</v>
      </c>
    </row>
    <row r="567" spans="1:13" ht="119.25" customHeight="1" x14ac:dyDescent="0.3">
      <c r="A567" s="26" t="s">
        <v>105</v>
      </c>
      <c r="B567" s="33" t="s">
        <v>106</v>
      </c>
      <c r="C567" s="14" t="s">
        <v>110</v>
      </c>
      <c r="D567" s="15" t="s">
        <v>111</v>
      </c>
      <c r="E567" s="27" t="s">
        <v>76</v>
      </c>
      <c r="F567" s="15" t="s">
        <v>272</v>
      </c>
      <c r="G567" s="26">
        <v>365</v>
      </c>
      <c r="H567" s="85">
        <v>195</v>
      </c>
      <c r="I567" s="24">
        <f t="shared" si="11"/>
        <v>53.424657534246577</v>
      </c>
      <c r="J567" s="13" t="s">
        <v>109</v>
      </c>
      <c r="K567" s="17"/>
      <c r="L567" s="25"/>
      <c r="M567" s="12" t="s">
        <v>31</v>
      </c>
    </row>
    <row r="568" spans="1:13" ht="25.2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</row>
    <row r="569" spans="1:13" ht="25.2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</row>
    <row r="570" spans="1:13" ht="25.2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</row>
    <row r="571" spans="1:13" ht="25.2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</row>
    <row r="572" spans="1:13" ht="25.2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</row>
    <row r="573" spans="1:13" ht="25.2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</row>
    <row r="574" spans="1:13" ht="25.2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</row>
    <row r="575" spans="1:13" ht="25.2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</row>
    <row r="576" spans="1:13" ht="25.2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</row>
    <row r="577" spans="1:13" ht="25.2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</row>
    <row r="578" spans="1:13" ht="25.2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</row>
    <row r="579" spans="1:13" ht="25.2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</row>
    <row r="580" spans="1:13" ht="25.2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</row>
    <row r="581" spans="1:13" ht="25.2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</row>
    <row r="582" spans="1:13" ht="25.2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</row>
    <row r="583" spans="1:13" ht="25.2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</row>
    <row r="584" spans="1:13" ht="25.2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</row>
    <row r="585" spans="1:13" ht="25.2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</row>
    <row r="586" spans="1:13" ht="25.2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</row>
    <row r="587" spans="1:13" ht="25.2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</row>
    <row r="588" spans="1:13" ht="25.2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</row>
    <row r="589" spans="1:13" ht="25.2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</row>
    <row r="590" spans="1:13" ht="25.2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</row>
    <row r="591" spans="1:13" ht="25.2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</row>
    <row r="592" spans="1:13" ht="25.2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</row>
    <row r="593" spans="1:13" ht="25.2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</row>
    <row r="594" spans="1:13" ht="25.2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</row>
    <row r="595" spans="1:13" ht="25.2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</row>
    <row r="597" spans="1:13" ht="19.2" customHeight="1" x14ac:dyDescent="0.35">
      <c r="A597" s="119" t="s">
        <v>271</v>
      </c>
      <c r="B597" s="119"/>
      <c r="C597" s="120">
        <v>260000</v>
      </c>
      <c r="D597" s="120"/>
      <c r="E597" s="120"/>
    </row>
    <row r="600" spans="1:13" ht="49.2" customHeight="1" thickBot="1" x14ac:dyDescent="0.35">
      <c r="A600" s="67" t="s">
        <v>282</v>
      </c>
      <c r="B600" s="67"/>
      <c r="C600" s="67"/>
      <c r="D600" s="67"/>
      <c r="E600" s="5"/>
      <c r="F600" s="5"/>
      <c r="G600" s="5"/>
      <c r="H600" s="5"/>
      <c r="I600" s="5"/>
      <c r="J600" s="5"/>
      <c r="K600" s="5"/>
      <c r="L600" s="5"/>
      <c r="M600" s="5"/>
    </row>
    <row r="601" spans="1:13" ht="59.25" customHeight="1" thickBot="1" x14ac:dyDescent="0.35">
      <c r="A601" s="121" t="s">
        <v>249</v>
      </c>
      <c r="B601" s="123" t="s">
        <v>250</v>
      </c>
      <c r="C601" s="123" t="s">
        <v>251</v>
      </c>
      <c r="D601" s="125" t="s">
        <v>252</v>
      </c>
      <c r="E601" s="125" t="s">
        <v>253</v>
      </c>
      <c r="F601" s="123" t="s">
        <v>254</v>
      </c>
      <c r="G601" s="127" t="s">
        <v>255</v>
      </c>
      <c r="H601" s="128"/>
      <c r="I601" s="129"/>
      <c r="J601" s="123" t="s">
        <v>256</v>
      </c>
      <c r="K601" s="137" t="s">
        <v>260</v>
      </c>
      <c r="L601" s="138"/>
      <c r="M601" s="139"/>
    </row>
    <row r="602" spans="1:13" ht="132" customHeight="1" thickBot="1" x14ac:dyDescent="0.35">
      <c r="A602" s="122"/>
      <c r="B602" s="124"/>
      <c r="C602" s="124"/>
      <c r="D602" s="126"/>
      <c r="E602" s="126"/>
      <c r="F602" s="124"/>
      <c r="G602" s="68" t="s">
        <v>257</v>
      </c>
      <c r="H602" s="69" t="s">
        <v>258</v>
      </c>
      <c r="I602" s="70" t="s">
        <v>259</v>
      </c>
      <c r="J602" s="124"/>
      <c r="K602" s="81" t="s">
        <v>261</v>
      </c>
      <c r="L602" s="82" t="s">
        <v>262</v>
      </c>
      <c r="M602" s="83" t="s">
        <v>263</v>
      </c>
    </row>
    <row r="603" spans="1:13" ht="153.75" customHeight="1" x14ac:dyDescent="0.3">
      <c r="A603" s="26" t="s">
        <v>282</v>
      </c>
      <c r="B603" s="108" t="s">
        <v>283</v>
      </c>
      <c r="C603" s="14" t="s">
        <v>107</v>
      </c>
      <c r="D603" s="15" t="s">
        <v>284</v>
      </c>
      <c r="E603" s="27" t="s">
        <v>61</v>
      </c>
      <c r="F603" s="15" t="s">
        <v>272</v>
      </c>
      <c r="G603" s="26">
        <v>70</v>
      </c>
      <c r="H603" s="26">
        <v>40</v>
      </c>
      <c r="I603" s="24">
        <f t="shared" ref="I603" si="12">H603/G603*100</f>
        <v>57.142857142857139</v>
      </c>
      <c r="J603" s="13" t="s">
        <v>119</v>
      </c>
      <c r="K603" s="17"/>
      <c r="L603" s="18"/>
      <c r="M603" s="28" t="s">
        <v>31</v>
      </c>
    </row>
    <row r="604" spans="1:13" ht="103.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</row>
    <row r="655" spans="1:5" ht="19.2" customHeight="1" x14ac:dyDescent="0.35">
      <c r="A655" s="119" t="s">
        <v>271</v>
      </c>
      <c r="B655" s="119"/>
      <c r="C655" s="120">
        <v>3755583.59</v>
      </c>
      <c r="D655" s="120"/>
      <c r="E655" s="120"/>
    </row>
    <row r="658" spans="1:13" ht="19.5" customHeight="1" thickBot="1" x14ac:dyDescent="0.35">
      <c r="A658" s="67" t="s">
        <v>135</v>
      </c>
      <c r="B658" s="67"/>
      <c r="C658" s="67"/>
      <c r="D658" s="67"/>
      <c r="E658" s="5"/>
      <c r="F658" s="5"/>
      <c r="G658" s="5"/>
      <c r="H658" s="5"/>
      <c r="I658" s="5"/>
      <c r="J658" s="5"/>
      <c r="K658" s="5"/>
      <c r="L658" s="5"/>
      <c r="M658" s="5"/>
    </row>
    <row r="659" spans="1:13" ht="41.25" customHeight="1" thickBot="1" x14ac:dyDescent="0.35">
      <c r="A659" s="121" t="s">
        <v>249</v>
      </c>
      <c r="B659" s="123" t="s">
        <v>250</v>
      </c>
      <c r="C659" s="123" t="s">
        <v>251</v>
      </c>
      <c r="D659" s="125" t="s">
        <v>252</v>
      </c>
      <c r="E659" s="125" t="s">
        <v>253</v>
      </c>
      <c r="F659" s="123" t="s">
        <v>254</v>
      </c>
      <c r="G659" s="127" t="s">
        <v>255</v>
      </c>
      <c r="H659" s="128"/>
      <c r="I659" s="129"/>
      <c r="J659" s="123" t="s">
        <v>256</v>
      </c>
      <c r="K659" s="137" t="s">
        <v>260</v>
      </c>
      <c r="L659" s="138"/>
      <c r="M659" s="139"/>
    </row>
    <row r="660" spans="1:13" ht="159" customHeight="1" thickBot="1" x14ac:dyDescent="0.35">
      <c r="A660" s="122"/>
      <c r="B660" s="124"/>
      <c r="C660" s="124"/>
      <c r="D660" s="126"/>
      <c r="E660" s="126"/>
      <c r="F660" s="124"/>
      <c r="G660" s="68" t="s">
        <v>257</v>
      </c>
      <c r="H660" s="69" t="s">
        <v>258</v>
      </c>
      <c r="I660" s="70" t="s">
        <v>259</v>
      </c>
      <c r="J660" s="124"/>
      <c r="K660" s="81" t="s">
        <v>261</v>
      </c>
      <c r="L660" s="82" t="s">
        <v>262</v>
      </c>
      <c r="M660" s="83" t="s">
        <v>263</v>
      </c>
    </row>
    <row r="661" spans="1:13" ht="198" customHeight="1" x14ac:dyDescent="0.3">
      <c r="A661" s="26" t="s">
        <v>135</v>
      </c>
      <c r="B661" s="106" t="s">
        <v>285</v>
      </c>
      <c r="C661" s="14" t="s">
        <v>136</v>
      </c>
      <c r="D661" s="15" t="s">
        <v>137</v>
      </c>
      <c r="E661" s="27" t="s">
        <v>86</v>
      </c>
      <c r="F661" s="15" t="s">
        <v>272</v>
      </c>
      <c r="G661" s="26">
        <v>365</v>
      </c>
      <c r="H661" s="85">
        <v>182</v>
      </c>
      <c r="I661" s="24">
        <f t="shared" ref="I661:I663" si="13">H661/G661*100</f>
        <v>49.863013698630141</v>
      </c>
      <c r="J661" s="15" t="s">
        <v>138</v>
      </c>
      <c r="K661" s="17"/>
      <c r="L661" s="25"/>
      <c r="M661" s="12" t="s">
        <v>31</v>
      </c>
    </row>
    <row r="662" spans="1:13" ht="206.25" customHeight="1" x14ac:dyDescent="0.3">
      <c r="A662" s="26" t="s">
        <v>135</v>
      </c>
      <c r="B662" s="106" t="s">
        <v>285</v>
      </c>
      <c r="C662" s="14" t="s">
        <v>139</v>
      </c>
      <c r="D662" s="15" t="s">
        <v>140</v>
      </c>
      <c r="E662" s="27" t="s">
        <v>86</v>
      </c>
      <c r="F662" s="15" t="s">
        <v>272</v>
      </c>
      <c r="G662" s="26">
        <v>120</v>
      </c>
      <c r="H662" s="85">
        <v>60</v>
      </c>
      <c r="I662" s="26">
        <f t="shared" si="13"/>
        <v>50</v>
      </c>
      <c r="J662" s="15" t="s">
        <v>65</v>
      </c>
      <c r="K662" s="17"/>
      <c r="L662" s="25"/>
      <c r="M662" s="12" t="s">
        <v>31</v>
      </c>
    </row>
    <row r="663" spans="1:13" ht="213.75" customHeight="1" x14ac:dyDescent="0.3">
      <c r="A663" s="26" t="s">
        <v>135</v>
      </c>
      <c r="B663" s="106" t="s">
        <v>285</v>
      </c>
      <c r="C663" s="14" t="s">
        <v>141</v>
      </c>
      <c r="D663" s="15" t="s">
        <v>142</v>
      </c>
      <c r="E663" s="27" t="s">
        <v>86</v>
      </c>
      <c r="F663" s="15" t="s">
        <v>272</v>
      </c>
      <c r="G663" s="26">
        <v>240</v>
      </c>
      <c r="H663" s="85">
        <v>120</v>
      </c>
      <c r="I663" s="26">
        <f t="shared" si="13"/>
        <v>50</v>
      </c>
      <c r="J663" s="15" t="s">
        <v>143</v>
      </c>
      <c r="K663" s="17"/>
      <c r="L663" s="25"/>
      <c r="M663" s="12" t="s">
        <v>31</v>
      </c>
    </row>
    <row r="664" spans="1:13" ht="150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</row>
    <row r="665" spans="1:13" ht="25.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</row>
    <row r="674" spans="1:13" ht="19.2" customHeight="1" x14ac:dyDescent="0.35">
      <c r="A674" s="119" t="s">
        <v>271</v>
      </c>
      <c r="B674" s="119"/>
      <c r="C674" s="120">
        <v>759200</v>
      </c>
      <c r="D674" s="120"/>
      <c r="E674" s="120"/>
    </row>
    <row r="680" spans="1:13" ht="19.5" customHeight="1" thickBot="1" x14ac:dyDescent="0.35">
      <c r="A680" s="67" t="s">
        <v>149</v>
      </c>
      <c r="B680" s="67"/>
      <c r="C680" s="67"/>
      <c r="D680" s="67"/>
      <c r="E680" s="5"/>
      <c r="F680" s="5"/>
      <c r="G680" s="5"/>
      <c r="H680" s="5"/>
      <c r="I680" s="5"/>
      <c r="J680" s="5"/>
      <c r="K680" s="5"/>
      <c r="L680" s="5"/>
      <c r="M680" s="5"/>
    </row>
    <row r="681" spans="1:13" ht="41.25" customHeight="1" thickBot="1" x14ac:dyDescent="0.35">
      <c r="A681" s="121" t="s">
        <v>249</v>
      </c>
      <c r="B681" s="123" t="s">
        <v>250</v>
      </c>
      <c r="C681" s="123" t="s">
        <v>251</v>
      </c>
      <c r="D681" s="125" t="s">
        <v>252</v>
      </c>
      <c r="E681" s="125" t="s">
        <v>253</v>
      </c>
      <c r="F681" s="123" t="s">
        <v>254</v>
      </c>
      <c r="G681" s="127" t="s">
        <v>255</v>
      </c>
      <c r="H681" s="128"/>
      <c r="I681" s="129"/>
      <c r="J681" s="123" t="s">
        <v>256</v>
      </c>
      <c r="K681" s="137" t="s">
        <v>260</v>
      </c>
      <c r="L681" s="138"/>
      <c r="M681" s="139"/>
    </row>
    <row r="682" spans="1:13" ht="171" customHeight="1" thickBot="1" x14ac:dyDescent="0.35">
      <c r="A682" s="122"/>
      <c r="B682" s="124"/>
      <c r="C682" s="124"/>
      <c r="D682" s="126"/>
      <c r="E682" s="126"/>
      <c r="F682" s="124"/>
      <c r="G682" s="68" t="s">
        <v>257</v>
      </c>
      <c r="H682" s="69" t="s">
        <v>258</v>
      </c>
      <c r="I682" s="70" t="s">
        <v>259</v>
      </c>
      <c r="J682" s="124"/>
      <c r="K682" s="81" t="s">
        <v>261</v>
      </c>
      <c r="L682" s="82" t="s">
        <v>262</v>
      </c>
      <c r="M682" s="83" t="s">
        <v>263</v>
      </c>
    </row>
    <row r="683" spans="1:13" ht="161.25" customHeight="1" x14ac:dyDescent="0.3">
      <c r="A683" s="26" t="s">
        <v>149</v>
      </c>
      <c r="B683" s="96" t="s">
        <v>286</v>
      </c>
      <c r="C683" s="14" t="s">
        <v>48</v>
      </c>
      <c r="D683" s="15" t="s">
        <v>150</v>
      </c>
      <c r="E683" s="27" t="s">
        <v>61</v>
      </c>
      <c r="F683" s="15" t="s">
        <v>272</v>
      </c>
      <c r="G683" s="26">
        <v>12</v>
      </c>
      <c r="H683" s="26">
        <v>6</v>
      </c>
      <c r="I683" s="26">
        <f t="shared" ref="I683:I685" si="14">H683/G683*100</f>
        <v>50</v>
      </c>
      <c r="J683" s="13" t="s">
        <v>50</v>
      </c>
      <c r="K683" s="29"/>
      <c r="L683" s="25"/>
      <c r="M683" s="12" t="s">
        <v>31</v>
      </c>
    </row>
    <row r="684" spans="1:13" ht="186" customHeight="1" x14ac:dyDescent="0.3">
      <c r="A684" s="26" t="s">
        <v>149</v>
      </c>
      <c r="B684" s="96" t="s">
        <v>286</v>
      </c>
      <c r="C684" s="14" t="s">
        <v>151</v>
      </c>
      <c r="D684" s="15" t="s">
        <v>152</v>
      </c>
      <c r="E684" s="27" t="s">
        <v>61</v>
      </c>
      <c r="F684" s="15" t="s">
        <v>272</v>
      </c>
      <c r="G684" s="26">
        <v>12</v>
      </c>
      <c r="H684" s="26">
        <v>6</v>
      </c>
      <c r="I684" s="26">
        <f t="shared" si="14"/>
        <v>50</v>
      </c>
      <c r="J684" s="13" t="s">
        <v>153</v>
      </c>
      <c r="K684" s="29"/>
      <c r="L684" s="25"/>
      <c r="M684" s="12" t="s">
        <v>31</v>
      </c>
    </row>
    <row r="685" spans="1:13" ht="216.75" customHeight="1" x14ac:dyDescent="0.3">
      <c r="A685" s="26" t="s">
        <v>149</v>
      </c>
      <c r="B685" s="96" t="s">
        <v>286</v>
      </c>
      <c r="C685" s="14" t="s">
        <v>151</v>
      </c>
      <c r="D685" s="15" t="s">
        <v>152</v>
      </c>
      <c r="E685" s="27" t="s">
        <v>61</v>
      </c>
      <c r="F685" s="15" t="s">
        <v>272</v>
      </c>
      <c r="G685" s="26">
        <v>6</v>
      </c>
      <c r="H685" s="26">
        <v>3</v>
      </c>
      <c r="I685" s="26">
        <f t="shared" si="14"/>
        <v>50</v>
      </c>
      <c r="J685" s="13" t="s">
        <v>153</v>
      </c>
      <c r="K685" s="29"/>
      <c r="L685" s="62"/>
      <c r="M685" s="12" t="s">
        <v>31</v>
      </c>
    </row>
    <row r="686" spans="1:13" ht="25.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</row>
    <row r="687" spans="1:13" ht="25.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</row>
    <row r="688" spans="1:13" ht="25.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</row>
    <row r="689" spans="1:13" ht="25.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</row>
    <row r="690" spans="1:13" ht="25.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</row>
    <row r="691" spans="1:13" ht="25.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</row>
    <row r="692" spans="1:13" ht="25.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</row>
    <row r="693" spans="1:13" ht="25.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</row>
    <row r="694" spans="1:13" ht="25.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</row>
    <row r="695" spans="1:13" ht="25.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</row>
    <row r="696" spans="1:13" ht="25.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</row>
    <row r="697" spans="1:13" ht="25.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</row>
    <row r="698" spans="1:13" ht="25.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</row>
    <row r="699" spans="1:13" ht="25.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</row>
    <row r="700" spans="1:13" ht="25.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</row>
    <row r="702" spans="1:13" ht="18" customHeight="1" x14ac:dyDescent="0.35">
      <c r="A702" s="119" t="s">
        <v>271</v>
      </c>
      <c r="B702" s="119"/>
      <c r="C702" s="120">
        <v>299000</v>
      </c>
      <c r="D702" s="120"/>
      <c r="E702" s="120"/>
    </row>
    <row r="704" spans="1:13" ht="3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</row>
    <row r="705" spans="1:13" ht="69.599999999999994" customHeight="1" thickBot="1" x14ac:dyDescent="0.35">
      <c r="A705" s="67" t="s">
        <v>154</v>
      </c>
      <c r="B705" s="67"/>
      <c r="C705" s="67"/>
      <c r="D705" s="67"/>
      <c r="E705" s="5"/>
      <c r="F705" s="5"/>
      <c r="G705" s="5"/>
      <c r="H705" s="5"/>
      <c r="I705" s="5"/>
      <c r="J705" s="5"/>
      <c r="K705" s="5"/>
      <c r="L705" s="5"/>
      <c r="M705" s="5"/>
    </row>
    <row r="706" spans="1:13" ht="48.75" customHeight="1" thickBot="1" x14ac:dyDescent="0.35">
      <c r="A706" s="121" t="s">
        <v>249</v>
      </c>
      <c r="B706" s="123" t="s">
        <v>250</v>
      </c>
      <c r="C706" s="123" t="s">
        <v>251</v>
      </c>
      <c r="D706" s="125" t="s">
        <v>252</v>
      </c>
      <c r="E706" s="125" t="s">
        <v>253</v>
      </c>
      <c r="F706" s="123" t="s">
        <v>254</v>
      </c>
      <c r="G706" s="127" t="s">
        <v>255</v>
      </c>
      <c r="H706" s="128"/>
      <c r="I706" s="129"/>
      <c r="J706" s="123" t="s">
        <v>256</v>
      </c>
      <c r="K706" s="137" t="s">
        <v>260</v>
      </c>
      <c r="L706" s="138"/>
      <c r="M706" s="139"/>
    </row>
    <row r="707" spans="1:13" ht="108.75" customHeight="1" thickBot="1" x14ac:dyDescent="0.35">
      <c r="A707" s="122"/>
      <c r="B707" s="124"/>
      <c r="C707" s="124"/>
      <c r="D707" s="126"/>
      <c r="E707" s="126"/>
      <c r="F707" s="124"/>
      <c r="G707" s="68" t="s">
        <v>257</v>
      </c>
      <c r="H707" s="69" t="s">
        <v>258</v>
      </c>
      <c r="I707" s="70" t="s">
        <v>259</v>
      </c>
      <c r="J707" s="124"/>
      <c r="K707" s="81" t="s">
        <v>261</v>
      </c>
      <c r="L707" s="82" t="s">
        <v>262</v>
      </c>
      <c r="M707" s="83" t="s">
        <v>263</v>
      </c>
    </row>
    <row r="708" spans="1:13" ht="122.25" customHeight="1" x14ac:dyDescent="0.3">
      <c r="A708" s="26" t="s">
        <v>154</v>
      </c>
      <c r="B708" s="106" t="s">
        <v>286</v>
      </c>
      <c r="C708" s="14" t="s">
        <v>155</v>
      </c>
      <c r="D708" s="15" t="s">
        <v>156</v>
      </c>
      <c r="E708" s="27" t="s">
        <v>86</v>
      </c>
      <c r="F708" s="15" t="s">
        <v>272</v>
      </c>
      <c r="G708" s="26">
        <v>12</v>
      </c>
      <c r="H708" s="26">
        <v>6</v>
      </c>
      <c r="I708" s="26">
        <f t="shared" ref="I708:I709" si="15">H708/G708*100</f>
        <v>50</v>
      </c>
      <c r="J708" s="13" t="s">
        <v>157</v>
      </c>
      <c r="K708" s="29"/>
      <c r="L708" s="25"/>
      <c r="M708" s="12" t="s">
        <v>31</v>
      </c>
    </row>
    <row r="709" spans="1:13" ht="113.25" customHeight="1" x14ac:dyDescent="0.3">
      <c r="A709" s="26" t="s">
        <v>154</v>
      </c>
      <c r="B709" s="106" t="s">
        <v>286</v>
      </c>
      <c r="C709" s="14" t="s">
        <v>70</v>
      </c>
      <c r="D709" s="15" t="s">
        <v>158</v>
      </c>
      <c r="E709" s="27" t="s">
        <v>86</v>
      </c>
      <c r="F709" s="15" t="s">
        <v>272</v>
      </c>
      <c r="G709" s="26">
        <v>235</v>
      </c>
      <c r="H709" s="26">
        <v>6</v>
      </c>
      <c r="I709" s="24">
        <f t="shared" si="15"/>
        <v>2.5531914893617018</v>
      </c>
      <c r="J709" s="13" t="s">
        <v>159</v>
      </c>
      <c r="K709" s="29"/>
      <c r="L709" s="25"/>
      <c r="M709" s="12" t="s">
        <v>31</v>
      </c>
    </row>
    <row r="710" spans="1:13" ht="100.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</row>
    <row r="711" spans="1:13" ht="24.6" customHeight="1" x14ac:dyDescent="0.3"/>
    <row r="712" spans="1:13" ht="24.6" customHeight="1" x14ac:dyDescent="0.3"/>
    <row r="713" spans="1:13" ht="24.6" customHeight="1" x14ac:dyDescent="0.3"/>
    <row r="714" spans="1:13" ht="24.6" customHeight="1" x14ac:dyDescent="0.3"/>
    <row r="715" spans="1:13" ht="24.6" customHeight="1" x14ac:dyDescent="0.3"/>
    <row r="716" spans="1:13" ht="24.6" customHeight="1" x14ac:dyDescent="0.3"/>
    <row r="717" spans="1:13" ht="24.6" customHeight="1" x14ac:dyDescent="0.3"/>
    <row r="718" spans="1:13" ht="24.6" customHeight="1" x14ac:dyDescent="0.3"/>
    <row r="719" spans="1:13" ht="24.6" customHeight="1" x14ac:dyDescent="0.3"/>
    <row r="720" spans="1:13" ht="24.6" customHeight="1" x14ac:dyDescent="0.3"/>
    <row r="721" ht="24.6" customHeight="1" x14ac:dyDescent="0.3"/>
    <row r="722" ht="24.6" customHeight="1" x14ac:dyDescent="0.3"/>
    <row r="723" ht="24.6" customHeight="1" x14ac:dyDescent="0.3"/>
    <row r="724" ht="24.6" customHeight="1" x14ac:dyDescent="0.3"/>
    <row r="725" ht="24.6" customHeight="1" x14ac:dyDescent="0.3"/>
    <row r="726" ht="24.6" customHeight="1" x14ac:dyDescent="0.3"/>
    <row r="727" ht="24.6" customHeight="1" x14ac:dyDescent="0.3"/>
    <row r="728" ht="24.6" customHeight="1" x14ac:dyDescent="0.3"/>
    <row r="729" ht="24.6" customHeight="1" x14ac:dyDescent="0.3"/>
    <row r="730" ht="24.6" customHeight="1" x14ac:dyDescent="0.3"/>
    <row r="731" ht="24.6" customHeight="1" x14ac:dyDescent="0.3"/>
    <row r="732" ht="24.6" customHeight="1" x14ac:dyDescent="0.3"/>
    <row r="733" ht="24.6" customHeight="1" x14ac:dyDescent="0.3"/>
    <row r="734" ht="24.6" customHeight="1" x14ac:dyDescent="0.3"/>
    <row r="735" ht="24.6" customHeight="1" x14ac:dyDescent="0.3"/>
    <row r="737" spans="1:13" ht="18" customHeight="1" x14ac:dyDescent="0.35">
      <c r="A737" s="119" t="s">
        <v>271</v>
      </c>
      <c r="B737" s="119"/>
      <c r="C737" s="120">
        <v>273000</v>
      </c>
      <c r="D737" s="120"/>
      <c r="E737" s="120"/>
    </row>
    <row r="741" spans="1:13" ht="7.5" customHeight="1" x14ac:dyDescent="0.3"/>
    <row r="742" spans="1:13" ht="19.5" customHeight="1" thickBot="1" x14ac:dyDescent="0.35">
      <c r="A742" s="67" t="s">
        <v>160</v>
      </c>
      <c r="B742" s="67"/>
      <c r="C742" s="67"/>
      <c r="D742" s="67"/>
      <c r="E742" s="5"/>
      <c r="F742" s="5"/>
      <c r="G742" s="5"/>
      <c r="H742" s="5"/>
      <c r="I742" s="5"/>
      <c r="J742" s="5"/>
      <c r="K742" s="5"/>
      <c r="L742" s="5"/>
      <c r="M742" s="5"/>
    </row>
    <row r="743" spans="1:13" ht="41.25" customHeight="1" thickBot="1" x14ac:dyDescent="0.35">
      <c r="A743" s="121" t="s">
        <v>249</v>
      </c>
      <c r="B743" s="123" t="s">
        <v>250</v>
      </c>
      <c r="C743" s="123" t="s">
        <v>251</v>
      </c>
      <c r="D743" s="125" t="s">
        <v>252</v>
      </c>
      <c r="E743" s="125" t="s">
        <v>253</v>
      </c>
      <c r="F743" s="123" t="s">
        <v>254</v>
      </c>
      <c r="G743" s="127" t="s">
        <v>255</v>
      </c>
      <c r="H743" s="128"/>
      <c r="I743" s="129"/>
      <c r="J743" s="123" t="s">
        <v>256</v>
      </c>
      <c r="K743" s="137" t="s">
        <v>260</v>
      </c>
      <c r="L743" s="138"/>
      <c r="M743" s="139"/>
    </row>
    <row r="744" spans="1:13" ht="113.25" customHeight="1" thickBot="1" x14ac:dyDescent="0.35">
      <c r="A744" s="122"/>
      <c r="B744" s="124"/>
      <c r="C744" s="124"/>
      <c r="D744" s="126"/>
      <c r="E744" s="126"/>
      <c r="F744" s="124"/>
      <c r="G744" s="68" t="s">
        <v>257</v>
      </c>
      <c r="H744" s="69" t="s">
        <v>258</v>
      </c>
      <c r="I744" s="70" t="s">
        <v>259</v>
      </c>
      <c r="J744" s="124"/>
      <c r="K744" s="81" t="s">
        <v>261</v>
      </c>
      <c r="L744" s="82" t="s">
        <v>262</v>
      </c>
      <c r="M744" s="83" t="s">
        <v>263</v>
      </c>
    </row>
    <row r="745" spans="1:13" ht="105" customHeight="1" x14ac:dyDescent="0.3">
      <c r="A745" s="33" t="s">
        <v>160</v>
      </c>
      <c r="B745" s="33" t="s">
        <v>161</v>
      </c>
      <c r="C745" s="14" t="s">
        <v>162</v>
      </c>
      <c r="D745" s="15" t="s">
        <v>163</v>
      </c>
      <c r="E745" s="27" t="s">
        <v>86</v>
      </c>
      <c r="F745" s="15" t="s">
        <v>272</v>
      </c>
      <c r="G745" s="26">
        <v>230</v>
      </c>
      <c r="H745" s="26">
        <v>130</v>
      </c>
      <c r="I745" s="24">
        <f t="shared" ref="I745:I746" si="16">H745/G745*100</f>
        <v>56.521739130434781</v>
      </c>
      <c r="J745" s="13" t="s">
        <v>164</v>
      </c>
      <c r="K745" s="29"/>
      <c r="L745" s="25"/>
      <c r="M745" s="12" t="s">
        <v>31</v>
      </c>
    </row>
    <row r="746" spans="1:13" ht="105.75" customHeight="1" x14ac:dyDescent="0.3">
      <c r="A746" s="33" t="s">
        <v>160</v>
      </c>
      <c r="B746" s="15" t="s">
        <v>161</v>
      </c>
      <c r="C746" s="14" t="s">
        <v>165</v>
      </c>
      <c r="D746" s="15" t="s">
        <v>166</v>
      </c>
      <c r="E746" s="27" t="s">
        <v>86</v>
      </c>
      <c r="F746" s="15" t="s">
        <v>272</v>
      </c>
      <c r="G746" s="26">
        <v>230</v>
      </c>
      <c r="H746" s="26">
        <v>140</v>
      </c>
      <c r="I746" s="24">
        <f t="shared" si="16"/>
        <v>60.869565217391312</v>
      </c>
      <c r="J746" s="13" t="s">
        <v>109</v>
      </c>
      <c r="K746" s="29"/>
      <c r="L746" s="25"/>
      <c r="M746" s="12" t="s">
        <v>31</v>
      </c>
    </row>
    <row r="747" spans="1:13" ht="104.2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</row>
    <row r="794" spans="1:13" ht="18" customHeight="1" x14ac:dyDescent="0.35">
      <c r="A794" s="119" t="s">
        <v>271</v>
      </c>
      <c r="B794" s="119"/>
      <c r="C794" s="120">
        <v>353014.41</v>
      </c>
      <c r="D794" s="120"/>
      <c r="E794" s="120"/>
    </row>
    <row r="799" spans="1:13" ht="2.25" customHeight="1" x14ac:dyDescent="0.3"/>
    <row r="800" spans="1:13" ht="19.5" customHeight="1" thickBot="1" x14ac:dyDescent="0.35">
      <c r="A800" s="67" t="s">
        <v>167</v>
      </c>
      <c r="B800" s="67"/>
      <c r="C800" s="67"/>
      <c r="D800" s="67"/>
      <c r="E800" s="5"/>
      <c r="F800" s="5"/>
      <c r="G800" s="5"/>
      <c r="H800" s="5"/>
      <c r="I800" s="5"/>
      <c r="J800" s="5"/>
      <c r="K800" s="5"/>
      <c r="L800" s="5"/>
      <c r="M800" s="5"/>
    </row>
    <row r="801" spans="1:13" ht="41.25" customHeight="1" thickBot="1" x14ac:dyDescent="0.35">
      <c r="A801" s="121" t="s">
        <v>249</v>
      </c>
      <c r="B801" s="123" t="s">
        <v>250</v>
      </c>
      <c r="C801" s="123" t="s">
        <v>251</v>
      </c>
      <c r="D801" s="125" t="s">
        <v>252</v>
      </c>
      <c r="E801" s="125" t="s">
        <v>253</v>
      </c>
      <c r="F801" s="123" t="s">
        <v>254</v>
      </c>
      <c r="G801" s="127" t="s">
        <v>255</v>
      </c>
      <c r="H801" s="128"/>
      <c r="I801" s="129"/>
      <c r="J801" s="123" t="s">
        <v>256</v>
      </c>
      <c r="K801" s="137" t="s">
        <v>260</v>
      </c>
      <c r="L801" s="138"/>
      <c r="M801" s="139"/>
    </row>
    <row r="802" spans="1:13" ht="107.25" customHeight="1" thickBot="1" x14ac:dyDescent="0.35">
      <c r="A802" s="122"/>
      <c r="B802" s="124"/>
      <c r="C802" s="124"/>
      <c r="D802" s="126"/>
      <c r="E802" s="126"/>
      <c r="F802" s="124"/>
      <c r="G802" s="68" t="s">
        <v>257</v>
      </c>
      <c r="H802" s="69" t="s">
        <v>258</v>
      </c>
      <c r="I802" s="70" t="s">
        <v>259</v>
      </c>
      <c r="J802" s="124"/>
      <c r="K802" s="81" t="s">
        <v>261</v>
      </c>
      <c r="L802" s="82" t="s">
        <v>262</v>
      </c>
      <c r="M802" s="83" t="s">
        <v>263</v>
      </c>
    </row>
    <row r="803" spans="1:13" ht="123" customHeight="1" x14ac:dyDescent="0.3">
      <c r="A803" s="26" t="s">
        <v>167</v>
      </c>
      <c r="B803" s="106" t="s">
        <v>287</v>
      </c>
      <c r="C803" s="14" t="s">
        <v>168</v>
      </c>
      <c r="D803" s="15" t="s">
        <v>169</v>
      </c>
      <c r="E803" s="27" t="s">
        <v>61</v>
      </c>
      <c r="F803" s="15" t="s">
        <v>272</v>
      </c>
      <c r="G803" s="26">
        <v>240</v>
      </c>
      <c r="H803" s="26">
        <v>120</v>
      </c>
      <c r="I803" s="24">
        <f t="shared" ref="I803:I804" si="17">H803/G803*100</f>
        <v>50</v>
      </c>
      <c r="J803" s="13" t="s">
        <v>170</v>
      </c>
      <c r="K803" s="29"/>
      <c r="L803" s="25"/>
      <c r="M803" s="12" t="s">
        <v>31</v>
      </c>
    </row>
    <row r="804" spans="1:13" ht="120.75" customHeight="1" x14ac:dyDescent="0.3">
      <c r="A804" s="26" t="s">
        <v>167</v>
      </c>
      <c r="B804" s="106" t="s">
        <v>287</v>
      </c>
      <c r="C804" s="14" t="s">
        <v>171</v>
      </c>
      <c r="D804" s="15" t="s">
        <v>172</v>
      </c>
      <c r="E804" s="27" t="s">
        <v>61</v>
      </c>
      <c r="F804" s="15" t="s">
        <v>272</v>
      </c>
      <c r="G804" s="26">
        <v>120</v>
      </c>
      <c r="H804" s="26">
        <v>60</v>
      </c>
      <c r="I804" s="26">
        <f t="shared" si="17"/>
        <v>50</v>
      </c>
      <c r="J804" s="13" t="s">
        <v>173</v>
      </c>
      <c r="K804" s="29"/>
      <c r="L804" s="25"/>
      <c r="M804" s="12" t="s">
        <v>31</v>
      </c>
    </row>
    <row r="805" spans="1:13" ht="105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</row>
    <row r="849" spans="1:13" ht="18" customHeight="1" x14ac:dyDescent="0.35">
      <c r="A849" s="119" t="s">
        <v>271</v>
      </c>
      <c r="B849" s="119"/>
      <c r="C849" s="120">
        <v>130000</v>
      </c>
      <c r="D849" s="120"/>
      <c r="E849" s="120"/>
    </row>
    <row r="853" spans="1:13" ht="19.5" customHeight="1" thickBot="1" x14ac:dyDescent="0.35">
      <c r="A853" s="67" t="s">
        <v>174</v>
      </c>
      <c r="B853" s="67"/>
      <c r="C853" s="67"/>
      <c r="D853" s="67"/>
      <c r="E853" s="5"/>
      <c r="F853" s="5"/>
      <c r="G853" s="5"/>
      <c r="H853" s="5"/>
      <c r="I853" s="5"/>
      <c r="J853" s="5"/>
      <c r="K853" s="5"/>
      <c r="L853" s="5"/>
      <c r="M853" s="5"/>
    </row>
    <row r="854" spans="1:13" ht="59.25" customHeight="1" thickBot="1" x14ac:dyDescent="0.35">
      <c r="A854" s="121" t="s">
        <v>249</v>
      </c>
      <c r="B854" s="123" t="s">
        <v>250</v>
      </c>
      <c r="C854" s="123" t="s">
        <v>251</v>
      </c>
      <c r="D854" s="125" t="s">
        <v>252</v>
      </c>
      <c r="E854" s="125" t="s">
        <v>253</v>
      </c>
      <c r="F854" s="123" t="s">
        <v>254</v>
      </c>
      <c r="G854" s="127" t="s">
        <v>255</v>
      </c>
      <c r="H854" s="128"/>
      <c r="I854" s="129"/>
      <c r="J854" s="123" t="s">
        <v>256</v>
      </c>
      <c r="K854" s="137" t="s">
        <v>260</v>
      </c>
      <c r="L854" s="138"/>
      <c r="M854" s="139"/>
    </row>
    <row r="855" spans="1:13" ht="123.75" customHeight="1" thickBot="1" x14ac:dyDescent="0.35">
      <c r="A855" s="122"/>
      <c r="B855" s="124"/>
      <c r="C855" s="124"/>
      <c r="D855" s="126"/>
      <c r="E855" s="126"/>
      <c r="F855" s="124"/>
      <c r="G855" s="68" t="s">
        <v>257</v>
      </c>
      <c r="H855" s="69" t="s">
        <v>258</v>
      </c>
      <c r="I855" s="70" t="s">
        <v>259</v>
      </c>
      <c r="J855" s="124"/>
      <c r="K855" s="81" t="s">
        <v>261</v>
      </c>
      <c r="L855" s="82" t="s">
        <v>262</v>
      </c>
      <c r="M855" s="83" t="s">
        <v>263</v>
      </c>
    </row>
    <row r="856" spans="1:13" ht="247.5" customHeight="1" x14ac:dyDescent="0.3">
      <c r="A856" s="26" t="s">
        <v>174</v>
      </c>
      <c r="B856" s="26" t="s">
        <v>288</v>
      </c>
      <c r="C856" s="14" t="s">
        <v>175</v>
      </c>
      <c r="D856" s="15" t="s">
        <v>176</v>
      </c>
      <c r="E856" s="27" t="s">
        <v>76</v>
      </c>
      <c r="F856" s="15" t="s">
        <v>272</v>
      </c>
      <c r="G856" s="26">
        <v>12</v>
      </c>
      <c r="H856" s="26">
        <v>6</v>
      </c>
      <c r="I856" s="26">
        <f t="shared" ref="I856:I857" si="18">H856/G856*100</f>
        <v>50</v>
      </c>
      <c r="J856" s="13" t="s">
        <v>54</v>
      </c>
      <c r="K856" s="29"/>
      <c r="L856" s="25"/>
      <c r="M856" s="12" t="s">
        <v>31</v>
      </c>
    </row>
    <row r="857" spans="1:13" ht="253.5" customHeight="1" x14ac:dyDescent="0.3">
      <c r="A857" s="26" t="s">
        <v>174</v>
      </c>
      <c r="B857" s="26" t="s">
        <v>288</v>
      </c>
      <c r="C857" s="14" t="s">
        <v>177</v>
      </c>
      <c r="D857" s="15" t="s">
        <v>178</v>
      </c>
      <c r="E857" s="27" t="s">
        <v>76</v>
      </c>
      <c r="F857" s="15" t="s">
        <v>272</v>
      </c>
      <c r="G857" s="26">
        <v>12</v>
      </c>
      <c r="H857" s="26">
        <v>6</v>
      </c>
      <c r="I857" s="26">
        <f t="shared" si="18"/>
        <v>50</v>
      </c>
      <c r="J857" s="13" t="s">
        <v>179</v>
      </c>
      <c r="K857" s="29"/>
      <c r="L857" s="25"/>
      <c r="M857" s="12" t="s">
        <v>31</v>
      </c>
    </row>
    <row r="858" spans="1:13" ht="121.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</row>
    <row r="883" spans="1:13" ht="18" customHeight="1" x14ac:dyDescent="0.35">
      <c r="A883" s="119" t="s">
        <v>271</v>
      </c>
      <c r="B883" s="119"/>
      <c r="C883" s="120">
        <v>273000</v>
      </c>
      <c r="D883" s="120"/>
      <c r="E883" s="120"/>
    </row>
    <row r="887" spans="1:13" ht="19.5" customHeight="1" thickBot="1" x14ac:dyDescent="0.35">
      <c r="A887" s="67" t="s">
        <v>182</v>
      </c>
      <c r="B887" s="67"/>
      <c r="C887" s="67"/>
      <c r="D887" s="67"/>
      <c r="E887" s="5"/>
      <c r="F887" s="5"/>
      <c r="G887" s="5"/>
      <c r="H887" s="5"/>
      <c r="I887" s="5"/>
      <c r="J887" s="5"/>
      <c r="K887" s="5"/>
      <c r="L887" s="5"/>
      <c r="M887" s="5"/>
    </row>
    <row r="888" spans="1:13" ht="41.25" customHeight="1" thickBot="1" x14ac:dyDescent="0.35">
      <c r="A888" s="121" t="s">
        <v>249</v>
      </c>
      <c r="B888" s="123" t="s">
        <v>250</v>
      </c>
      <c r="C888" s="123" t="s">
        <v>251</v>
      </c>
      <c r="D888" s="125" t="s">
        <v>252</v>
      </c>
      <c r="E888" s="125" t="s">
        <v>253</v>
      </c>
      <c r="F888" s="123" t="s">
        <v>254</v>
      </c>
      <c r="G888" s="127" t="s">
        <v>255</v>
      </c>
      <c r="H888" s="128"/>
      <c r="I888" s="129"/>
      <c r="J888" s="123" t="s">
        <v>256</v>
      </c>
      <c r="K888" s="137" t="s">
        <v>260</v>
      </c>
      <c r="L888" s="138"/>
      <c r="M888" s="139"/>
    </row>
    <row r="889" spans="1:13" ht="106.5" customHeight="1" thickBot="1" x14ac:dyDescent="0.35">
      <c r="A889" s="122"/>
      <c r="B889" s="124"/>
      <c r="C889" s="124"/>
      <c r="D889" s="126"/>
      <c r="E889" s="126"/>
      <c r="F889" s="124"/>
      <c r="G889" s="68" t="s">
        <v>257</v>
      </c>
      <c r="H889" s="69" t="s">
        <v>258</v>
      </c>
      <c r="I889" s="70" t="s">
        <v>259</v>
      </c>
      <c r="J889" s="124"/>
      <c r="K889" s="81" t="s">
        <v>261</v>
      </c>
      <c r="L889" s="82" t="s">
        <v>262</v>
      </c>
      <c r="M889" s="83" t="s">
        <v>263</v>
      </c>
    </row>
    <row r="890" spans="1:13" ht="203.4" customHeight="1" x14ac:dyDescent="0.3">
      <c r="A890" s="26" t="s">
        <v>182</v>
      </c>
      <c r="B890" s="96" t="s">
        <v>289</v>
      </c>
      <c r="C890" s="14" t="s">
        <v>183</v>
      </c>
      <c r="D890" s="15" t="s">
        <v>184</v>
      </c>
      <c r="E890" s="27" t="s">
        <v>86</v>
      </c>
      <c r="F890" s="15" t="s">
        <v>272</v>
      </c>
      <c r="G890" s="26">
        <v>12</v>
      </c>
      <c r="H890" s="85">
        <v>6</v>
      </c>
      <c r="I890" s="26">
        <f t="shared" ref="I890:I891" si="19">H890/G890*100</f>
        <v>50</v>
      </c>
      <c r="J890" s="15" t="s">
        <v>181</v>
      </c>
      <c r="K890" s="29"/>
      <c r="L890" s="25"/>
      <c r="M890" s="12" t="s">
        <v>31</v>
      </c>
    </row>
    <row r="891" spans="1:13" ht="198" customHeight="1" x14ac:dyDescent="0.3">
      <c r="A891" s="26" t="s">
        <v>182</v>
      </c>
      <c r="B891" s="96" t="s">
        <v>289</v>
      </c>
      <c r="C891" s="14" t="s">
        <v>185</v>
      </c>
      <c r="D891" s="15" t="s">
        <v>186</v>
      </c>
      <c r="E891" s="27" t="s">
        <v>86</v>
      </c>
      <c r="F891" s="15" t="s">
        <v>272</v>
      </c>
      <c r="G891" s="26">
        <v>120</v>
      </c>
      <c r="H891" s="85">
        <v>60</v>
      </c>
      <c r="I891" s="26">
        <f t="shared" si="19"/>
        <v>50</v>
      </c>
      <c r="J891" s="15" t="s">
        <v>54</v>
      </c>
      <c r="K891" s="29"/>
      <c r="L891" s="25"/>
      <c r="M891" s="12" t="s">
        <v>31</v>
      </c>
    </row>
    <row r="934" spans="1:13" ht="18" customHeight="1" x14ac:dyDescent="0.35">
      <c r="A934" s="119" t="s">
        <v>271</v>
      </c>
      <c r="B934" s="119"/>
      <c r="C934" s="120">
        <v>142760</v>
      </c>
      <c r="D934" s="120"/>
      <c r="E934" s="120"/>
    </row>
    <row r="935" spans="1:13" ht="58.8" customHeight="1" thickBot="1" x14ac:dyDescent="0.35">
      <c r="A935" s="67" t="s">
        <v>187</v>
      </c>
      <c r="B935" s="67"/>
      <c r="C935" s="67"/>
      <c r="D935" s="67"/>
      <c r="E935" s="5"/>
      <c r="F935" s="5"/>
      <c r="G935" s="5"/>
      <c r="H935" s="5"/>
      <c r="I935" s="5"/>
      <c r="J935" s="5"/>
      <c r="K935" s="5"/>
      <c r="L935" s="5"/>
      <c r="M935" s="5"/>
    </row>
    <row r="936" spans="1:13" ht="41.25" customHeight="1" thickBot="1" x14ac:dyDescent="0.35">
      <c r="A936" s="121" t="s">
        <v>249</v>
      </c>
      <c r="B936" s="123" t="s">
        <v>250</v>
      </c>
      <c r="C936" s="123" t="s">
        <v>251</v>
      </c>
      <c r="D936" s="125" t="s">
        <v>252</v>
      </c>
      <c r="E936" s="125" t="s">
        <v>253</v>
      </c>
      <c r="F936" s="123" t="s">
        <v>254</v>
      </c>
      <c r="G936" s="127" t="s">
        <v>255</v>
      </c>
      <c r="H936" s="128"/>
      <c r="I936" s="129"/>
      <c r="J936" s="123" t="s">
        <v>256</v>
      </c>
      <c r="K936" s="137" t="s">
        <v>260</v>
      </c>
      <c r="L936" s="138"/>
      <c r="M936" s="139"/>
    </row>
    <row r="937" spans="1:13" ht="111" customHeight="1" thickBot="1" x14ac:dyDescent="0.35">
      <c r="A937" s="122"/>
      <c r="B937" s="124"/>
      <c r="C937" s="124"/>
      <c r="D937" s="126"/>
      <c r="E937" s="126"/>
      <c r="F937" s="124"/>
      <c r="G937" s="68" t="s">
        <v>257</v>
      </c>
      <c r="H937" s="69" t="s">
        <v>258</v>
      </c>
      <c r="I937" s="70" t="s">
        <v>259</v>
      </c>
      <c r="J937" s="124"/>
      <c r="K937" s="81" t="s">
        <v>261</v>
      </c>
      <c r="L937" s="82" t="s">
        <v>262</v>
      </c>
      <c r="M937" s="83" t="s">
        <v>263</v>
      </c>
    </row>
    <row r="938" spans="1:13" ht="148.80000000000001" customHeight="1" x14ac:dyDescent="0.3">
      <c r="A938" s="26" t="s">
        <v>187</v>
      </c>
      <c r="B938" s="96" t="s">
        <v>188</v>
      </c>
      <c r="C938" s="14" t="s">
        <v>35</v>
      </c>
      <c r="D938" s="15" t="s">
        <v>189</v>
      </c>
      <c r="E938" s="27" t="s">
        <v>61</v>
      </c>
      <c r="F938" s="15" t="s">
        <v>272</v>
      </c>
      <c r="G938" s="26">
        <v>145</v>
      </c>
      <c r="H938" s="85">
        <v>87</v>
      </c>
      <c r="I938" s="26">
        <f t="shared" ref="I938:I940" si="20">H938/G938*100</f>
        <v>60</v>
      </c>
      <c r="J938" s="13" t="s">
        <v>190</v>
      </c>
      <c r="K938" s="29"/>
      <c r="L938" s="25"/>
      <c r="M938" s="28" t="s">
        <v>31</v>
      </c>
    </row>
    <row r="939" spans="1:13" ht="211.8" customHeight="1" x14ac:dyDescent="0.3">
      <c r="A939" s="26" t="s">
        <v>187</v>
      </c>
      <c r="B939" s="13" t="s">
        <v>188</v>
      </c>
      <c r="C939" s="14" t="s">
        <v>44</v>
      </c>
      <c r="D939" s="15" t="s">
        <v>191</v>
      </c>
      <c r="E939" s="27" t="s">
        <v>61</v>
      </c>
      <c r="F939" s="15" t="s">
        <v>272</v>
      </c>
      <c r="G939" s="26">
        <v>2</v>
      </c>
      <c r="H939" s="85">
        <v>0</v>
      </c>
      <c r="I939" s="26">
        <f t="shared" si="20"/>
        <v>0</v>
      </c>
      <c r="J939" s="13" t="s">
        <v>192</v>
      </c>
      <c r="K939" s="29"/>
      <c r="L939" s="32"/>
      <c r="M939" s="28" t="s">
        <v>31</v>
      </c>
    </row>
    <row r="940" spans="1:13" ht="241.8" customHeight="1" x14ac:dyDescent="0.3">
      <c r="A940" s="26" t="s">
        <v>187</v>
      </c>
      <c r="B940" s="13" t="s">
        <v>188</v>
      </c>
      <c r="C940" s="14" t="s">
        <v>44</v>
      </c>
      <c r="D940" s="15" t="s">
        <v>193</v>
      </c>
      <c r="E940" s="27" t="s">
        <v>61</v>
      </c>
      <c r="F940" s="15" t="s">
        <v>272</v>
      </c>
      <c r="G940" s="26">
        <v>4</v>
      </c>
      <c r="H940" s="85">
        <v>2</v>
      </c>
      <c r="I940" s="26">
        <f t="shared" si="20"/>
        <v>50</v>
      </c>
      <c r="J940" s="13" t="s">
        <v>192</v>
      </c>
      <c r="K940" s="29"/>
      <c r="L940" s="25"/>
      <c r="M940" s="12" t="s">
        <v>31</v>
      </c>
    </row>
    <row r="941" spans="1:13" ht="25.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</row>
    <row r="942" spans="1:13" ht="25.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</row>
    <row r="943" spans="1:13" ht="25.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</row>
    <row r="944" spans="1:13" ht="25.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</row>
    <row r="945" spans="1:13" ht="25.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</row>
    <row r="946" spans="1:13" ht="25.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</row>
    <row r="947" spans="1:13" ht="25.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</row>
    <row r="948" spans="1:13" ht="25.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</row>
    <row r="949" spans="1:13" ht="25.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</row>
    <row r="950" spans="1:13" ht="25.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</row>
    <row r="951" spans="1:13" ht="25.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</row>
    <row r="960" spans="1:13" ht="18" customHeight="1" x14ac:dyDescent="0.35">
      <c r="A960" s="119" t="s">
        <v>271</v>
      </c>
      <c r="B960" s="119"/>
      <c r="C960" s="120">
        <v>273000</v>
      </c>
      <c r="D960" s="120"/>
      <c r="E960" s="120"/>
    </row>
    <row r="962" spans="1:13" ht="50.4" customHeight="1" thickBot="1" x14ac:dyDescent="0.35">
      <c r="A962" s="67" t="s">
        <v>194</v>
      </c>
      <c r="B962" s="67"/>
      <c r="C962" s="67"/>
      <c r="D962" s="67"/>
      <c r="E962" s="5"/>
      <c r="F962" s="5"/>
      <c r="G962" s="5"/>
      <c r="H962" s="5"/>
      <c r="I962" s="5"/>
      <c r="J962" s="5"/>
      <c r="K962" s="5"/>
      <c r="L962" s="5"/>
      <c r="M962" s="5"/>
    </row>
    <row r="963" spans="1:13" ht="41.25" customHeight="1" thickBot="1" x14ac:dyDescent="0.35">
      <c r="A963" s="121" t="s">
        <v>249</v>
      </c>
      <c r="B963" s="123" t="s">
        <v>250</v>
      </c>
      <c r="C963" s="123" t="s">
        <v>251</v>
      </c>
      <c r="D963" s="125" t="s">
        <v>252</v>
      </c>
      <c r="E963" s="125" t="s">
        <v>253</v>
      </c>
      <c r="F963" s="123" t="s">
        <v>254</v>
      </c>
      <c r="G963" s="127" t="s">
        <v>255</v>
      </c>
      <c r="H963" s="128"/>
      <c r="I963" s="129"/>
      <c r="J963" s="123" t="s">
        <v>256</v>
      </c>
      <c r="K963" s="137" t="s">
        <v>260</v>
      </c>
      <c r="L963" s="138"/>
      <c r="M963" s="139"/>
    </row>
    <row r="964" spans="1:13" ht="133.5" customHeight="1" thickBot="1" x14ac:dyDescent="0.35">
      <c r="A964" s="122"/>
      <c r="B964" s="124"/>
      <c r="C964" s="124"/>
      <c r="D964" s="126"/>
      <c r="E964" s="126"/>
      <c r="F964" s="124"/>
      <c r="G964" s="68" t="s">
        <v>257</v>
      </c>
      <c r="H964" s="69" t="s">
        <v>258</v>
      </c>
      <c r="I964" s="70" t="s">
        <v>259</v>
      </c>
      <c r="J964" s="124"/>
      <c r="K964" s="81" t="s">
        <v>261</v>
      </c>
      <c r="L964" s="82" t="s">
        <v>262</v>
      </c>
      <c r="M964" s="83" t="s">
        <v>263</v>
      </c>
    </row>
    <row r="965" spans="1:13" ht="189.75" customHeight="1" x14ac:dyDescent="0.3">
      <c r="A965" s="26" t="s">
        <v>194</v>
      </c>
      <c r="B965" s="106" t="s">
        <v>290</v>
      </c>
      <c r="C965" s="14" t="s">
        <v>195</v>
      </c>
      <c r="D965" s="15" t="s">
        <v>196</v>
      </c>
      <c r="E965" s="27" t="s">
        <v>76</v>
      </c>
      <c r="F965" s="15" t="s">
        <v>272</v>
      </c>
      <c r="G965" s="26">
        <v>58</v>
      </c>
      <c r="H965" s="26">
        <v>29</v>
      </c>
      <c r="I965" s="26">
        <f t="shared" ref="I965:I967" si="21">H965/G965*100</f>
        <v>50</v>
      </c>
      <c r="J965" s="13" t="s">
        <v>190</v>
      </c>
      <c r="K965" s="17"/>
      <c r="L965" s="32"/>
      <c r="M965" s="12" t="s">
        <v>31</v>
      </c>
    </row>
    <row r="966" spans="1:13" ht="194.25" customHeight="1" x14ac:dyDescent="0.3">
      <c r="A966" s="26" t="s">
        <v>194</v>
      </c>
      <c r="B966" s="106" t="s">
        <v>290</v>
      </c>
      <c r="C966" s="14" t="s">
        <v>195</v>
      </c>
      <c r="D966" s="15" t="s">
        <v>196</v>
      </c>
      <c r="E966" s="27" t="s">
        <v>76</v>
      </c>
      <c r="F966" s="15" t="s">
        <v>272</v>
      </c>
      <c r="G966" s="26">
        <v>116</v>
      </c>
      <c r="H966" s="26">
        <v>58</v>
      </c>
      <c r="I966" s="26">
        <f t="shared" si="21"/>
        <v>50</v>
      </c>
      <c r="J966" s="13" t="s">
        <v>190</v>
      </c>
      <c r="K966" s="29"/>
      <c r="L966" s="25"/>
      <c r="M966" s="12" t="s">
        <v>31</v>
      </c>
    </row>
    <row r="967" spans="1:13" ht="213.75" customHeight="1" x14ac:dyDescent="0.3">
      <c r="A967" s="26" t="s">
        <v>194</v>
      </c>
      <c r="B967" s="106" t="s">
        <v>290</v>
      </c>
      <c r="C967" s="14" t="s">
        <v>52</v>
      </c>
      <c r="D967" s="15" t="s">
        <v>197</v>
      </c>
      <c r="E967" s="27" t="s">
        <v>76</v>
      </c>
      <c r="F967" s="15" t="s">
        <v>272</v>
      </c>
      <c r="G967" s="26">
        <v>232</v>
      </c>
      <c r="H967" s="26">
        <v>116</v>
      </c>
      <c r="I967" s="26">
        <f t="shared" si="21"/>
        <v>50</v>
      </c>
      <c r="J967" s="13" t="s">
        <v>54</v>
      </c>
      <c r="K967" s="29"/>
      <c r="L967" s="25"/>
      <c r="M967" s="12" t="s">
        <v>31</v>
      </c>
    </row>
    <row r="968" spans="1:13" ht="132.6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</row>
    <row r="969" spans="1:13" ht="25.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</row>
    <row r="979" spans="1:13" ht="25.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</row>
    <row r="980" spans="1:13" ht="18" customHeight="1" x14ac:dyDescent="0.35">
      <c r="A980" s="119" t="s">
        <v>271</v>
      </c>
      <c r="B980" s="119"/>
      <c r="C980" s="120">
        <v>2756000</v>
      </c>
      <c r="D980" s="120"/>
      <c r="E980" s="120"/>
    </row>
    <row r="981" spans="1:13" ht="1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</row>
    <row r="982" spans="1:13" ht="19.5" customHeight="1" thickBot="1" x14ac:dyDescent="0.35">
      <c r="A982" s="67" t="s">
        <v>198</v>
      </c>
      <c r="B982" s="67"/>
      <c r="C982" s="67"/>
      <c r="D982" s="67"/>
      <c r="E982" s="5"/>
      <c r="F982" s="5"/>
      <c r="G982" s="5"/>
      <c r="H982" s="5"/>
      <c r="I982" s="5"/>
      <c r="J982" s="5"/>
      <c r="K982" s="5"/>
      <c r="L982" s="5"/>
      <c r="M982" s="5"/>
    </row>
    <row r="983" spans="1:13" ht="41.25" customHeight="1" thickBot="1" x14ac:dyDescent="0.35">
      <c r="A983" s="121" t="s">
        <v>249</v>
      </c>
      <c r="B983" s="123" t="s">
        <v>250</v>
      </c>
      <c r="C983" s="123" t="s">
        <v>251</v>
      </c>
      <c r="D983" s="125" t="s">
        <v>252</v>
      </c>
      <c r="E983" s="125" t="s">
        <v>253</v>
      </c>
      <c r="F983" s="123" t="s">
        <v>254</v>
      </c>
      <c r="G983" s="127" t="s">
        <v>255</v>
      </c>
      <c r="H983" s="128"/>
      <c r="I983" s="129"/>
      <c r="J983" s="123" t="s">
        <v>256</v>
      </c>
      <c r="K983" s="137" t="s">
        <v>260</v>
      </c>
      <c r="L983" s="138"/>
      <c r="M983" s="139"/>
    </row>
    <row r="984" spans="1:13" ht="118.5" customHeight="1" thickBot="1" x14ac:dyDescent="0.35">
      <c r="A984" s="122"/>
      <c r="B984" s="124"/>
      <c r="C984" s="124"/>
      <c r="D984" s="126"/>
      <c r="E984" s="126"/>
      <c r="F984" s="124"/>
      <c r="G984" s="68" t="s">
        <v>257</v>
      </c>
      <c r="H984" s="69" t="s">
        <v>258</v>
      </c>
      <c r="I984" s="70" t="s">
        <v>259</v>
      </c>
      <c r="J984" s="124"/>
      <c r="K984" s="81" t="s">
        <v>261</v>
      </c>
      <c r="L984" s="82" t="s">
        <v>262</v>
      </c>
      <c r="M984" s="83" t="s">
        <v>263</v>
      </c>
    </row>
    <row r="985" spans="1:13" ht="228" customHeight="1" x14ac:dyDescent="0.3">
      <c r="A985" s="26" t="s">
        <v>198</v>
      </c>
      <c r="B985" s="26" t="s">
        <v>291</v>
      </c>
      <c r="C985" s="14" t="s">
        <v>113</v>
      </c>
      <c r="D985" s="15" t="s">
        <v>199</v>
      </c>
      <c r="E985" s="27" t="s">
        <v>76</v>
      </c>
      <c r="F985" s="15" t="s">
        <v>274</v>
      </c>
      <c r="G985" s="26">
        <v>365</v>
      </c>
      <c r="H985" s="26">
        <v>182</v>
      </c>
      <c r="I985" s="24">
        <f t="shared" ref="I985:I987" si="22">H985/G985*100</f>
        <v>49.863013698630141</v>
      </c>
      <c r="J985" s="13" t="s">
        <v>114</v>
      </c>
      <c r="K985" s="29"/>
      <c r="L985" s="25"/>
      <c r="M985" s="28" t="s">
        <v>31</v>
      </c>
    </row>
    <row r="986" spans="1:13" ht="239.25" customHeight="1" x14ac:dyDescent="0.3">
      <c r="A986" s="26" t="s">
        <v>198</v>
      </c>
      <c r="B986" s="26" t="s">
        <v>291</v>
      </c>
      <c r="C986" s="14" t="s">
        <v>200</v>
      </c>
      <c r="D986" s="15" t="s">
        <v>201</v>
      </c>
      <c r="E986" s="27" t="s">
        <v>76</v>
      </c>
      <c r="F986" s="15" t="s">
        <v>274</v>
      </c>
      <c r="G986" s="26">
        <v>365</v>
      </c>
      <c r="H986" s="26">
        <v>182</v>
      </c>
      <c r="I986" s="24">
        <f t="shared" si="22"/>
        <v>49.863013698630141</v>
      </c>
      <c r="J986" s="13" t="s">
        <v>202</v>
      </c>
      <c r="K986" s="29"/>
      <c r="L986" s="25"/>
      <c r="M986" s="12" t="s">
        <v>31</v>
      </c>
    </row>
    <row r="987" spans="1:13" ht="217.5" customHeight="1" x14ac:dyDescent="0.3">
      <c r="A987" s="26" t="s">
        <v>198</v>
      </c>
      <c r="B987" s="26" t="s">
        <v>291</v>
      </c>
      <c r="C987" s="14" t="s">
        <v>52</v>
      </c>
      <c r="D987" s="15" t="s">
        <v>203</v>
      </c>
      <c r="E987" s="27" t="s">
        <v>76</v>
      </c>
      <c r="F987" s="15" t="s">
        <v>274</v>
      </c>
      <c r="G987" s="26">
        <v>184</v>
      </c>
      <c r="H987" s="26">
        <v>92</v>
      </c>
      <c r="I987" s="24">
        <f t="shared" si="22"/>
        <v>50</v>
      </c>
      <c r="J987" s="13" t="s">
        <v>54</v>
      </c>
      <c r="K987" s="30"/>
      <c r="L987" s="32" t="s">
        <v>245</v>
      </c>
      <c r="M987" s="12"/>
    </row>
    <row r="993" ht="15.6" customHeight="1" x14ac:dyDescent="0.3"/>
    <row r="994" ht="15.6" customHeight="1" x14ac:dyDescent="0.3"/>
    <row r="995" ht="15.6" customHeight="1" x14ac:dyDescent="0.3"/>
    <row r="996" ht="15.6" customHeight="1" x14ac:dyDescent="0.3"/>
    <row r="1010" spans="1:13" ht="19.2" customHeight="1" x14ac:dyDescent="0.35">
      <c r="A1010" s="119" t="s">
        <v>271</v>
      </c>
      <c r="B1010" s="119"/>
      <c r="C1010" s="120">
        <v>13920</v>
      </c>
      <c r="D1010" s="120"/>
      <c r="E1010" s="120"/>
    </row>
    <row r="1013" spans="1:13" ht="19.5" customHeight="1" thickBot="1" x14ac:dyDescent="0.35">
      <c r="A1013" s="67" t="s">
        <v>292</v>
      </c>
      <c r="B1013" s="67"/>
      <c r="C1013" s="67"/>
      <c r="D1013" s="67"/>
      <c r="E1013" s="5"/>
      <c r="F1013" s="5"/>
      <c r="G1013" s="5"/>
      <c r="H1013" s="5"/>
      <c r="I1013" s="5"/>
      <c r="J1013" s="5"/>
      <c r="K1013" s="5"/>
      <c r="L1013" s="5"/>
      <c r="M1013" s="5"/>
    </row>
    <row r="1014" spans="1:13" ht="41.25" customHeight="1" thickBot="1" x14ac:dyDescent="0.35">
      <c r="A1014" s="121" t="s">
        <v>249</v>
      </c>
      <c r="B1014" s="123" t="s">
        <v>250</v>
      </c>
      <c r="C1014" s="123" t="s">
        <v>251</v>
      </c>
      <c r="D1014" s="125" t="s">
        <v>252</v>
      </c>
      <c r="E1014" s="125" t="s">
        <v>253</v>
      </c>
      <c r="F1014" s="123" t="s">
        <v>254</v>
      </c>
      <c r="G1014" s="127" t="s">
        <v>255</v>
      </c>
      <c r="H1014" s="128"/>
      <c r="I1014" s="129"/>
      <c r="J1014" s="123" t="s">
        <v>256</v>
      </c>
      <c r="K1014" s="137" t="s">
        <v>260</v>
      </c>
      <c r="L1014" s="138"/>
      <c r="M1014" s="139"/>
    </row>
    <row r="1015" spans="1:13" ht="104.4" customHeight="1" thickBot="1" x14ac:dyDescent="0.35">
      <c r="A1015" s="122"/>
      <c r="B1015" s="124"/>
      <c r="C1015" s="124"/>
      <c r="D1015" s="126"/>
      <c r="E1015" s="126"/>
      <c r="F1015" s="124"/>
      <c r="G1015" s="68" t="s">
        <v>257</v>
      </c>
      <c r="H1015" s="69" t="s">
        <v>258</v>
      </c>
      <c r="I1015" s="70" t="s">
        <v>259</v>
      </c>
      <c r="J1015" s="124"/>
      <c r="K1015" s="81" t="s">
        <v>261</v>
      </c>
      <c r="L1015" s="82" t="s">
        <v>262</v>
      </c>
      <c r="M1015" s="83" t="s">
        <v>263</v>
      </c>
    </row>
    <row r="1016" spans="1:13" ht="231" customHeight="1" x14ac:dyDescent="0.3">
      <c r="A1016" s="26" t="s">
        <v>292</v>
      </c>
      <c r="B1016" s="106" t="s">
        <v>293</v>
      </c>
      <c r="C1016" s="14" t="s">
        <v>63</v>
      </c>
      <c r="D1016" s="15" t="s">
        <v>64</v>
      </c>
      <c r="E1016" s="15" t="s">
        <v>61</v>
      </c>
      <c r="F1016" s="15" t="s">
        <v>272</v>
      </c>
      <c r="G1016" s="26">
        <v>365</v>
      </c>
      <c r="H1016" s="85">
        <v>183</v>
      </c>
      <c r="I1016" s="24">
        <f t="shared" ref="I1016" si="23">H1016/G1016*100</f>
        <v>50.136986301369866</v>
      </c>
      <c r="J1016" s="15" t="s">
        <v>65</v>
      </c>
      <c r="K1016" s="17"/>
      <c r="L1016" s="18"/>
      <c r="M1016" s="12" t="s">
        <v>31</v>
      </c>
    </row>
    <row r="1017" spans="1:13" ht="25.5" customHeight="1" x14ac:dyDescent="0.3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</row>
    <row r="1040" spans="1:5" ht="19.2" customHeight="1" x14ac:dyDescent="0.35">
      <c r="A1040" s="119" t="s">
        <v>271</v>
      </c>
      <c r="B1040" s="119"/>
      <c r="C1040" s="120">
        <v>264060</v>
      </c>
      <c r="D1040" s="120"/>
      <c r="E1040" s="120"/>
    </row>
    <row r="1042" spans="1:13" ht="18" customHeight="1" thickBot="1" x14ac:dyDescent="0.35">
      <c r="A1042" s="67" t="s">
        <v>294</v>
      </c>
      <c r="B1042" s="67"/>
      <c r="C1042" s="67"/>
      <c r="D1042" s="67"/>
      <c r="E1042" s="5"/>
      <c r="F1042" s="5"/>
      <c r="G1042" s="5"/>
      <c r="H1042" s="5"/>
      <c r="I1042" s="5"/>
      <c r="J1042" s="5"/>
      <c r="K1042" s="5"/>
      <c r="L1042" s="5"/>
      <c r="M1042" s="5"/>
    </row>
    <row r="1043" spans="1:13" ht="41.25" customHeight="1" thickBot="1" x14ac:dyDescent="0.35">
      <c r="A1043" s="121" t="s">
        <v>249</v>
      </c>
      <c r="B1043" s="123" t="s">
        <v>250</v>
      </c>
      <c r="C1043" s="123" t="s">
        <v>251</v>
      </c>
      <c r="D1043" s="125" t="s">
        <v>252</v>
      </c>
      <c r="E1043" s="125" t="s">
        <v>253</v>
      </c>
      <c r="F1043" s="123" t="s">
        <v>254</v>
      </c>
      <c r="G1043" s="127" t="s">
        <v>255</v>
      </c>
      <c r="H1043" s="128"/>
      <c r="I1043" s="129"/>
      <c r="J1043" s="123" t="s">
        <v>256</v>
      </c>
      <c r="K1043" s="137" t="s">
        <v>260</v>
      </c>
      <c r="L1043" s="138"/>
      <c r="M1043" s="139"/>
    </row>
    <row r="1044" spans="1:13" ht="111.75" customHeight="1" thickBot="1" x14ac:dyDescent="0.35">
      <c r="A1044" s="122"/>
      <c r="B1044" s="124"/>
      <c r="C1044" s="124"/>
      <c r="D1044" s="126"/>
      <c r="E1044" s="126"/>
      <c r="F1044" s="124"/>
      <c r="G1044" s="68" t="s">
        <v>257</v>
      </c>
      <c r="H1044" s="69" t="s">
        <v>258</v>
      </c>
      <c r="I1044" s="70" t="s">
        <v>259</v>
      </c>
      <c r="J1044" s="124"/>
      <c r="K1044" s="81" t="s">
        <v>261</v>
      </c>
      <c r="L1044" s="82" t="s">
        <v>262</v>
      </c>
      <c r="M1044" s="83" t="s">
        <v>263</v>
      </c>
    </row>
    <row r="1045" spans="1:13" ht="159" customHeight="1" x14ac:dyDescent="0.3">
      <c r="A1045" s="97" t="s">
        <v>294</v>
      </c>
      <c r="B1045" s="106" t="s">
        <v>295</v>
      </c>
      <c r="C1045" s="99" t="s">
        <v>48</v>
      </c>
      <c r="D1045" s="100" t="s">
        <v>49</v>
      </c>
      <c r="E1045" s="100" t="s">
        <v>29</v>
      </c>
      <c r="F1045" s="100" t="s">
        <v>273</v>
      </c>
      <c r="G1045" s="97">
        <v>12</v>
      </c>
      <c r="H1045" s="97">
        <v>6</v>
      </c>
      <c r="I1045" s="97">
        <f t="shared" ref="I1045" si="24">H1045/G1045*100</f>
        <v>50</v>
      </c>
      <c r="J1045" s="101" t="s">
        <v>50</v>
      </c>
      <c r="K1045" s="102"/>
      <c r="L1045" s="105"/>
      <c r="M1045" s="104" t="s">
        <v>31</v>
      </c>
    </row>
    <row r="1107" spans="1:13" ht="19.2" customHeight="1" x14ac:dyDescent="0.35">
      <c r="A1107" s="119" t="s">
        <v>271</v>
      </c>
      <c r="B1107" s="119"/>
      <c r="C1107" s="120">
        <v>273000</v>
      </c>
      <c r="D1107" s="120"/>
      <c r="E1107" s="120"/>
    </row>
    <row r="1111" spans="1:13" ht="9.75" customHeight="1" x14ac:dyDescent="0.3"/>
    <row r="1112" spans="1:13" ht="19.5" customHeight="1" thickBot="1" x14ac:dyDescent="0.35">
      <c r="A1112" s="67" t="s">
        <v>296</v>
      </c>
      <c r="B1112" s="67"/>
      <c r="C1112" s="67"/>
      <c r="D1112" s="67"/>
      <c r="E1112" s="5"/>
      <c r="F1112" s="5"/>
      <c r="G1112" s="5"/>
      <c r="H1112" s="5"/>
      <c r="I1112" s="5"/>
      <c r="J1112" s="5"/>
      <c r="K1112" s="5"/>
      <c r="L1112" s="5"/>
      <c r="M1112" s="5"/>
    </row>
    <row r="1113" spans="1:13" ht="44.25" customHeight="1" thickBot="1" x14ac:dyDescent="0.35">
      <c r="A1113" s="121" t="s">
        <v>249</v>
      </c>
      <c r="B1113" s="123" t="s">
        <v>250</v>
      </c>
      <c r="C1113" s="123" t="s">
        <v>251</v>
      </c>
      <c r="D1113" s="125" t="s">
        <v>252</v>
      </c>
      <c r="E1113" s="125" t="s">
        <v>253</v>
      </c>
      <c r="F1113" s="123" t="s">
        <v>254</v>
      </c>
      <c r="G1113" s="127" t="s">
        <v>255</v>
      </c>
      <c r="H1113" s="128"/>
      <c r="I1113" s="129"/>
      <c r="J1113" s="123" t="s">
        <v>256</v>
      </c>
      <c r="K1113" s="137" t="s">
        <v>260</v>
      </c>
      <c r="L1113" s="138"/>
      <c r="M1113" s="139"/>
    </row>
    <row r="1114" spans="1:13" ht="121.5" customHeight="1" thickBot="1" x14ac:dyDescent="0.35">
      <c r="A1114" s="122"/>
      <c r="B1114" s="124"/>
      <c r="C1114" s="124"/>
      <c r="D1114" s="126"/>
      <c r="E1114" s="126"/>
      <c r="F1114" s="124"/>
      <c r="G1114" s="68" t="s">
        <v>257</v>
      </c>
      <c r="H1114" s="69" t="s">
        <v>258</v>
      </c>
      <c r="I1114" s="70" t="s">
        <v>259</v>
      </c>
      <c r="J1114" s="124"/>
      <c r="K1114" s="81" t="s">
        <v>261</v>
      </c>
      <c r="L1114" s="82" t="s">
        <v>262</v>
      </c>
      <c r="M1114" s="83" t="s">
        <v>263</v>
      </c>
    </row>
    <row r="1115" spans="1:13" ht="186" customHeight="1" x14ac:dyDescent="0.3">
      <c r="A1115" s="26" t="s">
        <v>296</v>
      </c>
      <c r="B1115" s="96" t="s">
        <v>281</v>
      </c>
      <c r="C1115" s="14" t="s">
        <v>89</v>
      </c>
      <c r="D1115" s="15" t="s">
        <v>90</v>
      </c>
      <c r="E1115" s="27" t="s">
        <v>86</v>
      </c>
      <c r="F1115" s="15" t="s">
        <v>272</v>
      </c>
      <c r="G1115" s="26">
        <v>2</v>
      </c>
      <c r="H1115" s="85">
        <v>1</v>
      </c>
      <c r="I1115" s="26">
        <f t="shared" ref="I1115:I1116" si="25">H1115/G1115*100</f>
        <v>50</v>
      </c>
      <c r="J1115" s="13" t="s">
        <v>91</v>
      </c>
      <c r="K1115" s="17"/>
      <c r="L1115" s="25"/>
      <c r="M1115" s="12" t="s">
        <v>31</v>
      </c>
    </row>
    <row r="1116" spans="1:13" ht="186" customHeight="1" x14ac:dyDescent="0.3">
      <c r="A1116" s="26" t="s">
        <v>296</v>
      </c>
      <c r="B1116" s="13" t="s">
        <v>281</v>
      </c>
      <c r="C1116" s="14" t="s">
        <v>92</v>
      </c>
      <c r="D1116" s="15" t="s">
        <v>93</v>
      </c>
      <c r="E1116" s="27" t="s">
        <v>86</v>
      </c>
      <c r="F1116" s="15" t="s">
        <v>272</v>
      </c>
      <c r="G1116" s="26">
        <v>365</v>
      </c>
      <c r="H1116" s="85">
        <v>182</v>
      </c>
      <c r="I1116" s="24">
        <f t="shared" si="25"/>
        <v>49.863013698630141</v>
      </c>
      <c r="J1116" s="13" t="s">
        <v>94</v>
      </c>
      <c r="K1116" s="17"/>
      <c r="L1116" s="25"/>
      <c r="M1116" s="12" t="s">
        <v>31</v>
      </c>
    </row>
    <row r="1161" spans="1:13" ht="20.399999999999999" x14ac:dyDescent="0.35">
      <c r="A1161" s="119" t="s">
        <v>271</v>
      </c>
      <c r="B1161" s="119"/>
      <c r="C1161" s="120">
        <v>130000</v>
      </c>
      <c r="D1161" s="120"/>
      <c r="E1161" s="120"/>
    </row>
    <row r="1166" spans="1:13" ht="46.8" customHeight="1" thickBot="1" x14ac:dyDescent="0.35">
      <c r="A1166" s="67" t="s">
        <v>297</v>
      </c>
      <c r="B1166" s="67"/>
      <c r="C1166" s="67"/>
      <c r="D1166" s="67"/>
      <c r="E1166" s="5"/>
      <c r="F1166" s="5"/>
      <c r="G1166" s="5"/>
      <c r="H1166" s="5"/>
      <c r="I1166" s="5"/>
      <c r="J1166" s="5"/>
      <c r="K1166" s="5"/>
      <c r="L1166" s="5"/>
      <c r="M1166" s="5"/>
    </row>
    <row r="1167" spans="1:13" ht="31.8" customHeight="1" thickBot="1" x14ac:dyDescent="0.35">
      <c r="A1167" s="121" t="s">
        <v>249</v>
      </c>
      <c r="B1167" s="123" t="s">
        <v>250</v>
      </c>
      <c r="C1167" s="123" t="s">
        <v>251</v>
      </c>
      <c r="D1167" s="125" t="s">
        <v>252</v>
      </c>
      <c r="E1167" s="125" t="s">
        <v>253</v>
      </c>
      <c r="F1167" s="123" t="s">
        <v>254</v>
      </c>
      <c r="G1167" s="127" t="s">
        <v>255</v>
      </c>
      <c r="H1167" s="128"/>
      <c r="I1167" s="129"/>
      <c r="J1167" s="123" t="s">
        <v>256</v>
      </c>
      <c r="K1167" s="137" t="s">
        <v>260</v>
      </c>
      <c r="L1167" s="138"/>
      <c r="M1167" s="139"/>
    </row>
    <row r="1168" spans="1:13" ht="123.6" customHeight="1" thickBot="1" x14ac:dyDescent="0.35">
      <c r="A1168" s="122"/>
      <c r="B1168" s="124"/>
      <c r="C1168" s="124"/>
      <c r="D1168" s="126"/>
      <c r="E1168" s="126"/>
      <c r="F1168" s="124"/>
      <c r="G1168" s="68" t="s">
        <v>257</v>
      </c>
      <c r="H1168" s="69" t="s">
        <v>258</v>
      </c>
      <c r="I1168" s="70" t="s">
        <v>259</v>
      </c>
      <c r="J1168" s="124"/>
      <c r="K1168" s="81" t="s">
        <v>261</v>
      </c>
      <c r="L1168" s="82" t="s">
        <v>262</v>
      </c>
      <c r="M1168" s="83" t="s">
        <v>263</v>
      </c>
    </row>
    <row r="1169" spans="1:13" ht="183" customHeight="1" x14ac:dyDescent="0.3">
      <c r="A1169" s="97" t="s">
        <v>297</v>
      </c>
      <c r="B1169" s="109" t="s">
        <v>275</v>
      </c>
      <c r="C1169" s="99" t="s">
        <v>37</v>
      </c>
      <c r="D1169" s="100" t="s">
        <v>298</v>
      </c>
      <c r="E1169" s="100" t="s">
        <v>29</v>
      </c>
      <c r="F1169" s="100" t="s">
        <v>273</v>
      </c>
      <c r="G1169" s="110">
        <v>5455</v>
      </c>
      <c r="H1169" s="110">
        <v>2727.5</v>
      </c>
      <c r="I1169" s="97">
        <f t="shared" ref="I1169" si="26">H1169/G1169*100</f>
        <v>50</v>
      </c>
      <c r="J1169" s="98" t="s">
        <v>39</v>
      </c>
      <c r="K1169" s="102"/>
      <c r="L1169" s="103"/>
      <c r="M1169" s="104" t="s">
        <v>31</v>
      </c>
    </row>
  </sheetData>
  <mergeCells count="307">
    <mergeCell ref="F1167:F1168"/>
    <mergeCell ref="G1167:I1167"/>
    <mergeCell ref="J1167:J1168"/>
    <mergeCell ref="K1167:M1167"/>
    <mergeCell ref="A1167:A1168"/>
    <mergeCell ref="B1167:B1168"/>
    <mergeCell ref="C1167:C1168"/>
    <mergeCell ref="D1167:D1168"/>
    <mergeCell ref="E1167:E1168"/>
    <mergeCell ref="F1113:F1114"/>
    <mergeCell ref="G1113:I1113"/>
    <mergeCell ref="J1113:J1114"/>
    <mergeCell ref="K1113:M1113"/>
    <mergeCell ref="A1161:B1161"/>
    <mergeCell ref="C1161:E1161"/>
    <mergeCell ref="A1113:A1114"/>
    <mergeCell ref="B1113:B1114"/>
    <mergeCell ref="C1113:C1114"/>
    <mergeCell ref="D1113:D1114"/>
    <mergeCell ref="E1113:E1114"/>
    <mergeCell ref="F1043:F1044"/>
    <mergeCell ref="G1043:I1043"/>
    <mergeCell ref="J1043:J1044"/>
    <mergeCell ref="K1043:M1043"/>
    <mergeCell ref="A1107:B1107"/>
    <mergeCell ref="C1107:E1107"/>
    <mergeCell ref="A1043:A1044"/>
    <mergeCell ref="B1043:B1044"/>
    <mergeCell ref="C1043:C1044"/>
    <mergeCell ref="D1043:D1044"/>
    <mergeCell ref="E1043:E1044"/>
    <mergeCell ref="F1014:F1015"/>
    <mergeCell ref="G1014:I1014"/>
    <mergeCell ref="J1014:J1015"/>
    <mergeCell ref="K1014:M1014"/>
    <mergeCell ref="A1040:B1040"/>
    <mergeCell ref="C1040:E1040"/>
    <mergeCell ref="A1010:B1010"/>
    <mergeCell ref="C1010:E1010"/>
    <mergeCell ref="A1014:A1015"/>
    <mergeCell ref="B1014:B1015"/>
    <mergeCell ref="C1014:C1015"/>
    <mergeCell ref="D1014:D1015"/>
    <mergeCell ref="E1014:E1015"/>
    <mergeCell ref="F963:F964"/>
    <mergeCell ref="G963:I963"/>
    <mergeCell ref="J963:J964"/>
    <mergeCell ref="K963:M963"/>
    <mergeCell ref="A983:A984"/>
    <mergeCell ref="B983:B984"/>
    <mergeCell ref="C983:C984"/>
    <mergeCell ref="D983:D984"/>
    <mergeCell ref="E983:E984"/>
    <mergeCell ref="F983:F984"/>
    <mergeCell ref="G983:I983"/>
    <mergeCell ref="J983:J984"/>
    <mergeCell ref="K983:M983"/>
    <mergeCell ref="A980:B980"/>
    <mergeCell ref="C980:E980"/>
    <mergeCell ref="A963:A964"/>
    <mergeCell ref="B963:B964"/>
    <mergeCell ref="C963:C964"/>
    <mergeCell ref="D963:D964"/>
    <mergeCell ref="E963:E964"/>
    <mergeCell ref="F936:F937"/>
    <mergeCell ref="G936:I936"/>
    <mergeCell ref="J936:J937"/>
    <mergeCell ref="K936:M936"/>
    <mergeCell ref="A960:B960"/>
    <mergeCell ref="C960:E960"/>
    <mergeCell ref="A936:A937"/>
    <mergeCell ref="B936:B937"/>
    <mergeCell ref="C936:C937"/>
    <mergeCell ref="D936:D937"/>
    <mergeCell ref="E936:E937"/>
    <mergeCell ref="A849:B849"/>
    <mergeCell ref="C849:E849"/>
    <mergeCell ref="A883:B883"/>
    <mergeCell ref="C883:E883"/>
    <mergeCell ref="A934:B934"/>
    <mergeCell ref="C934:E934"/>
    <mergeCell ref="F854:F855"/>
    <mergeCell ref="G854:I854"/>
    <mergeCell ref="J854:J855"/>
    <mergeCell ref="K854:M854"/>
    <mergeCell ref="A888:A889"/>
    <mergeCell ref="B888:B889"/>
    <mergeCell ref="C888:C889"/>
    <mergeCell ref="D888:D889"/>
    <mergeCell ref="E888:E889"/>
    <mergeCell ref="F888:F889"/>
    <mergeCell ref="G888:I888"/>
    <mergeCell ref="J888:J889"/>
    <mergeCell ref="K888:M888"/>
    <mergeCell ref="A854:A855"/>
    <mergeCell ref="B854:B855"/>
    <mergeCell ref="C854:C855"/>
    <mergeCell ref="D854:D855"/>
    <mergeCell ref="E854:E855"/>
    <mergeCell ref="F801:F802"/>
    <mergeCell ref="G801:I801"/>
    <mergeCell ref="J801:J802"/>
    <mergeCell ref="K801:M801"/>
    <mergeCell ref="A794:B794"/>
    <mergeCell ref="C794:E794"/>
    <mergeCell ref="A801:A802"/>
    <mergeCell ref="B801:B802"/>
    <mergeCell ref="C801:C802"/>
    <mergeCell ref="D801:D802"/>
    <mergeCell ref="E801:E802"/>
    <mergeCell ref="F743:F744"/>
    <mergeCell ref="G743:I743"/>
    <mergeCell ref="J743:J744"/>
    <mergeCell ref="K743:M743"/>
    <mergeCell ref="A737:B737"/>
    <mergeCell ref="C737:E737"/>
    <mergeCell ref="A743:A744"/>
    <mergeCell ref="B743:B744"/>
    <mergeCell ref="C743:C744"/>
    <mergeCell ref="D743:D744"/>
    <mergeCell ref="E743:E744"/>
    <mergeCell ref="F706:F707"/>
    <mergeCell ref="G706:I706"/>
    <mergeCell ref="J706:J707"/>
    <mergeCell ref="K706:M706"/>
    <mergeCell ref="A702:B702"/>
    <mergeCell ref="C702:E702"/>
    <mergeCell ref="A706:A707"/>
    <mergeCell ref="B706:B707"/>
    <mergeCell ref="C706:C707"/>
    <mergeCell ref="D706:D707"/>
    <mergeCell ref="E706:E707"/>
    <mergeCell ref="F681:F682"/>
    <mergeCell ref="G681:I681"/>
    <mergeCell ref="J681:J682"/>
    <mergeCell ref="K681:M681"/>
    <mergeCell ref="A674:B674"/>
    <mergeCell ref="C674:E674"/>
    <mergeCell ref="A681:A682"/>
    <mergeCell ref="B681:B682"/>
    <mergeCell ref="C681:C682"/>
    <mergeCell ref="D681:D682"/>
    <mergeCell ref="E681:E682"/>
    <mergeCell ref="A659:A660"/>
    <mergeCell ref="B659:B660"/>
    <mergeCell ref="C659:C660"/>
    <mergeCell ref="D659:D660"/>
    <mergeCell ref="E659:E660"/>
    <mergeCell ref="F659:F660"/>
    <mergeCell ref="G659:I659"/>
    <mergeCell ref="J659:J660"/>
    <mergeCell ref="K659:M659"/>
    <mergeCell ref="A655:B655"/>
    <mergeCell ref="C655:E655"/>
    <mergeCell ref="F601:F602"/>
    <mergeCell ref="G601:I601"/>
    <mergeCell ref="J601:J602"/>
    <mergeCell ref="K601:M601"/>
    <mergeCell ref="A597:B597"/>
    <mergeCell ref="C597:E597"/>
    <mergeCell ref="A601:A602"/>
    <mergeCell ref="B601:B602"/>
    <mergeCell ref="C601:C602"/>
    <mergeCell ref="D601:D602"/>
    <mergeCell ref="E601:E602"/>
    <mergeCell ref="F564:F565"/>
    <mergeCell ref="G564:I564"/>
    <mergeCell ref="J564:J565"/>
    <mergeCell ref="K564:M564"/>
    <mergeCell ref="A557:B557"/>
    <mergeCell ref="C557:E557"/>
    <mergeCell ref="A564:A565"/>
    <mergeCell ref="B564:B565"/>
    <mergeCell ref="C564:C565"/>
    <mergeCell ref="D564:D565"/>
    <mergeCell ref="E564:E565"/>
    <mergeCell ref="F501:F502"/>
    <mergeCell ref="G501:I501"/>
    <mergeCell ref="J501:J502"/>
    <mergeCell ref="K501:M501"/>
    <mergeCell ref="A498:B498"/>
    <mergeCell ref="C498:E498"/>
    <mergeCell ref="A501:A502"/>
    <mergeCell ref="B501:B502"/>
    <mergeCell ref="C501:C502"/>
    <mergeCell ref="D501:D502"/>
    <mergeCell ref="E501:E502"/>
    <mergeCell ref="F476:F477"/>
    <mergeCell ref="G476:I476"/>
    <mergeCell ref="J476:J477"/>
    <mergeCell ref="K476:M476"/>
    <mergeCell ref="A470:B470"/>
    <mergeCell ref="C470:E470"/>
    <mergeCell ref="A476:A477"/>
    <mergeCell ref="B476:B477"/>
    <mergeCell ref="C476:C477"/>
    <mergeCell ref="D476:D477"/>
    <mergeCell ref="E476:E477"/>
    <mergeCell ref="F414:F415"/>
    <mergeCell ref="G414:I414"/>
    <mergeCell ref="J414:J415"/>
    <mergeCell ref="K414:M414"/>
    <mergeCell ref="A409:B409"/>
    <mergeCell ref="C409:E409"/>
    <mergeCell ref="A414:A415"/>
    <mergeCell ref="B414:B415"/>
    <mergeCell ref="C414:C415"/>
    <mergeCell ref="D414:D415"/>
    <mergeCell ref="E414:E415"/>
    <mergeCell ref="F372:F373"/>
    <mergeCell ref="G372:I372"/>
    <mergeCell ref="J372:J373"/>
    <mergeCell ref="K372:M372"/>
    <mergeCell ref="A368:B368"/>
    <mergeCell ref="C368:E368"/>
    <mergeCell ref="A372:A373"/>
    <mergeCell ref="B372:B373"/>
    <mergeCell ref="C372:C373"/>
    <mergeCell ref="D372:D373"/>
    <mergeCell ref="E372:E373"/>
    <mergeCell ref="F319:F320"/>
    <mergeCell ref="G319:I319"/>
    <mergeCell ref="J319:J320"/>
    <mergeCell ref="K319:M319"/>
    <mergeCell ref="A314:B314"/>
    <mergeCell ref="C314:E314"/>
    <mergeCell ref="A319:A320"/>
    <mergeCell ref="B319:B320"/>
    <mergeCell ref="C319:C320"/>
    <mergeCell ref="D319:D320"/>
    <mergeCell ref="E319:E320"/>
    <mergeCell ref="F285:F286"/>
    <mergeCell ref="G285:I285"/>
    <mergeCell ref="J285:J286"/>
    <mergeCell ref="K285:M285"/>
    <mergeCell ref="A281:B281"/>
    <mergeCell ref="C281:E281"/>
    <mergeCell ref="A285:A286"/>
    <mergeCell ref="B285:B286"/>
    <mergeCell ref="C285:C286"/>
    <mergeCell ref="D285:D286"/>
    <mergeCell ref="E285:E286"/>
    <mergeCell ref="F232:F233"/>
    <mergeCell ref="G232:I232"/>
    <mergeCell ref="J232:J233"/>
    <mergeCell ref="K232:M232"/>
    <mergeCell ref="A229:B229"/>
    <mergeCell ref="C229:E229"/>
    <mergeCell ref="A232:A233"/>
    <mergeCell ref="B232:B233"/>
    <mergeCell ref="C232:C233"/>
    <mergeCell ref="D232:D233"/>
    <mergeCell ref="E232:E233"/>
    <mergeCell ref="F166:F167"/>
    <mergeCell ref="G166:I166"/>
    <mergeCell ref="J166:J167"/>
    <mergeCell ref="K166:M166"/>
    <mergeCell ref="A163:B163"/>
    <mergeCell ref="C163:E163"/>
    <mergeCell ref="A99:B99"/>
    <mergeCell ref="C99:E99"/>
    <mergeCell ref="A166:A167"/>
    <mergeCell ref="B166:B167"/>
    <mergeCell ref="C166:C167"/>
    <mergeCell ref="D166:D167"/>
    <mergeCell ref="E166:E167"/>
    <mergeCell ref="J103:J104"/>
    <mergeCell ref="K103:M103"/>
    <mergeCell ref="K15:M15"/>
    <mergeCell ref="A53:A54"/>
    <mergeCell ref="B53:B54"/>
    <mergeCell ref="C53:C54"/>
    <mergeCell ref="D53:D54"/>
    <mergeCell ref="E53:E54"/>
    <mergeCell ref="F53:F54"/>
    <mergeCell ref="G53:I53"/>
    <mergeCell ref="J53:J54"/>
    <mergeCell ref="K53:M53"/>
    <mergeCell ref="D15:D16"/>
    <mergeCell ref="E15:E16"/>
    <mergeCell ref="F15:F16"/>
    <mergeCell ref="G15:I15"/>
    <mergeCell ref="J15:J16"/>
    <mergeCell ref="A47:B47"/>
    <mergeCell ref="C47:E47"/>
    <mergeCell ref="A5:M5"/>
    <mergeCell ref="A7:B7"/>
    <mergeCell ref="C7:E7"/>
    <mergeCell ref="I7:J7"/>
    <mergeCell ref="K7:M7"/>
    <mergeCell ref="A3:B3"/>
    <mergeCell ref="A1:B1"/>
    <mergeCell ref="C1:I1"/>
    <mergeCell ref="K1:M1"/>
    <mergeCell ref="C3:I3"/>
    <mergeCell ref="A11:B11"/>
    <mergeCell ref="C11:E11"/>
    <mergeCell ref="A103:A104"/>
    <mergeCell ref="B103:B104"/>
    <mergeCell ref="C103:C104"/>
    <mergeCell ref="D103:D104"/>
    <mergeCell ref="E103:E104"/>
    <mergeCell ref="F103:F104"/>
    <mergeCell ref="G103:I103"/>
    <mergeCell ref="A15:A16"/>
    <mergeCell ref="B15:B16"/>
    <mergeCell ref="C15:C16"/>
  </mergeCells>
  <pageMargins left="0.19685039370078741" right="0.11811023622047245" top="0.55118110236220474" bottom="0.35433070866141736" header="0.31496062992125984" footer="0.31496062992125984"/>
  <pageSetup scale="38" fitToHeight="0" orientation="landscape" r:id="rId1"/>
  <rowBreaks count="15" manualBreakCount="15">
    <brk id="43" max="16383" man="1"/>
    <brk id="97" max="12" man="1"/>
    <brk id="161" max="12" man="1"/>
    <brk id="311" max="12" man="1"/>
    <brk id="364" max="12" man="1"/>
    <brk id="496" max="12" man="1"/>
    <brk id="554" max="12" man="1"/>
    <brk id="650" max="12" man="1"/>
    <brk id="698" max="12" man="1"/>
    <brk id="733" max="12" man="1"/>
    <brk id="789" max="12" man="1"/>
    <brk id="845" max="12" man="1"/>
    <brk id="929" max="12" man="1"/>
    <brk id="955" max="12" man="1"/>
    <brk id="976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M203"/>
  <sheetViews>
    <sheetView topLeftCell="A232" zoomScale="55" zoomScaleNormal="55" zoomScaleSheetLayoutView="70" workbookViewId="0">
      <selection activeCell="A203" sqref="A203"/>
    </sheetView>
  </sheetViews>
  <sheetFormatPr baseColWidth="10" defaultRowHeight="14.4" x14ac:dyDescent="0.3"/>
  <cols>
    <col min="1" max="1" width="18.6640625" customWidth="1"/>
    <col min="2" max="2" width="32.88671875" customWidth="1"/>
    <col min="3" max="3" width="19.6640625" customWidth="1"/>
    <col min="4" max="4" width="29.6640625" customWidth="1"/>
    <col min="5" max="5" width="17.33203125" customWidth="1"/>
    <col min="6" max="6" width="21.5546875" customWidth="1"/>
    <col min="7" max="7" width="11.5546875" customWidth="1"/>
    <col min="8" max="8" width="9.44140625" customWidth="1"/>
    <col min="9" max="9" width="9.88671875" customWidth="1"/>
    <col min="10" max="10" width="11.33203125" customWidth="1"/>
    <col min="11" max="11" width="22.109375" customWidth="1"/>
    <col min="12" max="12" width="22.21875" customWidth="1"/>
    <col min="13" max="13" width="22.44140625" customWidth="1"/>
  </cols>
  <sheetData>
    <row r="1" spans="1:13" ht="25.5" customHeight="1" x14ac:dyDescent="0.5">
      <c r="A1" s="131" t="s">
        <v>268</v>
      </c>
      <c r="B1" s="131"/>
      <c r="C1" s="135" t="s">
        <v>265</v>
      </c>
      <c r="D1" s="135"/>
      <c r="E1" s="135"/>
      <c r="F1" s="135"/>
      <c r="G1" s="135"/>
      <c r="H1" s="135"/>
      <c r="I1" s="135"/>
      <c r="J1" s="86"/>
      <c r="K1" s="136" t="s">
        <v>3</v>
      </c>
      <c r="L1" s="136"/>
      <c r="M1" s="136"/>
    </row>
    <row r="2" spans="1:13" ht="25.8" x14ac:dyDescent="0.5">
      <c r="A2" s="87"/>
      <c r="B2" s="88"/>
      <c r="C2" s="86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5.2" x14ac:dyDescent="0.45">
      <c r="A3" s="131" t="s">
        <v>269</v>
      </c>
      <c r="B3" s="131"/>
      <c r="C3" s="133" t="s">
        <v>266</v>
      </c>
      <c r="D3" s="133"/>
      <c r="E3" s="133"/>
      <c r="F3" s="133"/>
      <c r="G3" s="133"/>
      <c r="H3" s="133"/>
      <c r="I3" s="133"/>
      <c r="J3" s="89"/>
      <c r="K3" s="87"/>
      <c r="L3" s="87"/>
      <c r="M3" s="87"/>
    </row>
    <row r="4" spans="1:13" ht="25.8" x14ac:dyDescent="0.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25.2" x14ac:dyDescent="0.45">
      <c r="A5" s="130" t="s">
        <v>264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ht="25.8" x14ac:dyDescent="0.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ht="25.8" x14ac:dyDescent="0.5">
      <c r="A7" s="131"/>
      <c r="B7" s="131"/>
      <c r="C7" s="132"/>
      <c r="D7" s="132"/>
      <c r="E7" s="132"/>
      <c r="F7" s="88"/>
      <c r="G7" s="133" t="s">
        <v>270</v>
      </c>
      <c r="H7" s="133"/>
      <c r="I7" s="133"/>
      <c r="J7" s="133"/>
      <c r="K7" s="134" t="s">
        <v>267</v>
      </c>
      <c r="L7" s="134"/>
      <c r="M7" s="134"/>
    </row>
    <row r="8" spans="1:13" x14ac:dyDescent="0.3">
      <c r="A8" s="1"/>
      <c r="B8" s="1"/>
      <c r="C8" s="2"/>
      <c r="D8" s="2"/>
      <c r="E8" s="2"/>
      <c r="H8" s="3"/>
      <c r="I8" s="3"/>
      <c r="J8" s="3"/>
      <c r="K8" s="4"/>
      <c r="L8" s="4"/>
      <c r="M8" s="4"/>
    </row>
    <row r="9" spans="1:13" ht="21" x14ac:dyDescent="0.4">
      <c r="A9" s="90"/>
      <c r="B9" s="90"/>
      <c r="C9" s="90"/>
      <c r="D9" s="90"/>
      <c r="E9" s="90"/>
      <c r="F9" s="90"/>
      <c r="G9" s="72"/>
      <c r="H9" s="72"/>
      <c r="I9" s="72"/>
      <c r="J9" s="72"/>
      <c r="K9" s="72"/>
      <c r="L9" s="72"/>
      <c r="M9" s="72"/>
    </row>
    <row r="10" spans="1:13" ht="21" x14ac:dyDescent="0.4">
      <c r="A10" s="90"/>
      <c r="B10" s="90"/>
      <c r="C10" s="90"/>
      <c r="D10" s="90"/>
      <c r="E10" s="90"/>
      <c r="F10" s="90"/>
      <c r="G10" s="72"/>
      <c r="H10" s="72"/>
      <c r="I10" s="72"/>
      <c r="J10" s="72"/>
      <c r="K10" s="72"/>
      <c r="L10" s="72"/>
      <c r="M10" s="72"/>
    </row>
    <row r="11" spans="1:13" ht="21" x14ac:dyDescent="0.4">
      <c r="A11" s="119" t="s">
        <v>271</v>
      </c>
      <c r="B11" s="119"/>
      <c r="C11" s="120">
        <v>36231528.909999996</v>
      </c>
      <c r="D11" s="120"/>
      <c r="E11" s="120"/>
      <c r="F11" s="90"/>
      <c r="G11" s="72"/>
      <c r="H11" s="72"/>
      <c r="I11" s="72"/>
      <c r="J11" s="72"/>
      <c r="K11" s="72"/>
      <c r="L11" s="72"/>
      <c r="M11" s="72"/>
    </row>
    <row r="13" spans="1:13" ht="32.4" customHeight="1" thickBot="1" x14ac:dyDescent="0.35">
      <c r="A13" s="140" t="s">
        <v>144</v>
      </c>
      <c r="B13" s="140"/>
      <c r="C13" s="140"/>
      <c r="D13" s="140"/>
      <c r="E13" s="5"/>
      <c r="F13" s="5"/>
      <c r="G13" s="5"/>
      <c r="H13" s="5"/>
      <c r="I13" s="5"/>
      <c r="J13" s="5"/>
      <c r="K13" s="5"/>
      <c r="L13" s="5"/>
      <c r="M13" s="5"/>
    </row>
    <row r="14" spans="1:13" ht="41.25" customHeight="1" thickBot="1" x14ac:dyDescent="0.35">
      <c r="A14" s="121" t="s">
        <v>249</v>
      </c>
      <c r="B14" s="123" t="s">
        <v>250</v>
      </c>
      <c r="C14" s="123" t="s">
        <v>251</v>
      </c>
      <c r="D14" s="125" t="s">
        <v>252</v>
      </c>
      <c r="E14" s="125" t="s">
        <v>253</v>
      </c>
      <c r="F14" s="123" t="s">
        <v>254</v>
      </c>
      <c r="G14" s="127" t="s">
        <v>255</v>
      </c>
      <c r="H14" s="128"/>
      <c r="I14" s="129"/>
      <c r="J14" s="123" t="s">
        <v>256</v>
      </c>
      <c r="K14" s="137" t="s">
        <v>260</v>
      </c>
      <c r="L14" s="138"/>
      <c r="M14" s="139"/>
    </row>
    <row r="15" spans="1:13" ht="100.2" customHeight="1" thickBot="1" x14ac:dyDescent="0.35">
      <c r="A15" s="122"/>
      <c r="B15" s="124"/>
      <c r="C15" s="124"/>
      <c r="D15" s="126"/>
      <c r="E15" s="126"/>
      <c r="F15" s="124"/>
      <c r="G15" s="68" t="s">
        <v>257</v>
      </c>
      <c r="H15" s="69" t="s">
        <v>258</v>
      </c>
      <c r="I15" s="70" t="s">
        <v>259</v>
      </c>
      <c r="J15" s="124"/>
      <c r="K15" s="81" t="s">
        <v>261</v>
      </c>
      <c r="L15" s="82" t="s">
        <v>262</v>
      </c>
      <c r="M15" s="83" t="s">
        <v>263</v>
      </c>
    </row>
    <row r="16" spans="1:13" ht="96" customHeight="1" x14ac:dyDescent="0.3">
      <c r="A16" s="26" t="s">
        <v>135</v>
      </c>
      <c r="B16" s="13" t="s">
        <v>307</v>
      </c>
      <c r="C16" s="112" t="s">
        <v>241</v>
      </c>
      <c r="D16" s="15" t="s">
        <v>388</v>
      </c>
      <c r="E16" s="27" t="s">
        <v>145</v>
      </c>
      <c r="F16" s="15" t="s">
        <v>272</v>
      </c>
      <c r="G16" s="16">
        <v>1</v>
      </c>
      <c r="H16" s="31">
        <v>0</v>
      </c>
      <c r="I16" s="24">
        <f t="shared" ref="I16:I20" si="0">H16/G16*100</f>
        <v>0</v>
      </c>
      <c r="J16" s="118" t="s">
        <v>387</v>
      </c>
      <c r="K16" s="29"/>
      <c r="L16" s="25"/>
      <c r="M16" s="28" t="s">
        <v>31</v>
      </c>
    </row>
    <row r="17" spans="1:13" ht="82.8" customHeight="1" x14ac:dyDescent="0.3">
      <c r="A17" s="26" t="s">
        <v>135</v>
      </c>
      <c r="B17" s="13" t="s">
        <v>308</v>
      </c>
      <c r="C17" s="112" t="s">
        <v>205</v>
      </c>
      <c r="D17" s="15" t="s">
        <v>389</v>
      </c>
      <c r="E17" s="27" t="s">
        <v>145</v>
      </c>
      <c r="F17" s="15" t="s">
        <v>272</v>
      </c>
      <c r="G17" s="16">
        <v>1.5</v>
      </c>
      <c r="H17" s="31">
        <v>0</v>
      </c>
      <c r="I17" s="24">
        <f t="shared" si="0"/>
        <v>0</v>
      </c>
      <c r="J17" s="118" t="s">
        <v>147</v>
      </c>
      <c r="K17" s="29"/>
      <c r="L17" s="25"/>
      <c r="M17" s="28" t="s">
        <v>31</v>
      </c>
    </row>
    <row r="18" spans="1:13" ht="76.2" customHeight="1" x14ac:dyDescent="0.3">
      <c r="A18" s="26" t="s">
        <v>135</v>
      </c>
      <c r="B18" s="13" t="s">
        <v>309</v>
      </c>
      <c r="C18" s="112" t="s">
        <v>241</v>
      </c>
      <c r="D18" s="15" t="s">
        <v>242</v>
      </c>
      <c r="E18" s="27" t="s">
        <v>145</v>
      </c>
      <c r="F18" s="15" t="s">
        <v>272</v>
      </c>
      <c r="G18" s="16">
        <v>1</v>
      </c>
      <c r="H18" s="31">
        <v>0</v>
      </c>
      <c r="I18" s="24">
        <f t="shared" si="0"/>
        <v>0</v>
      </c>
      <c r="J18" s="118" t="s">
        <v>390</v>
      </c>
      <c r="K18" s="29"/>
      <c r="L18" s="25"/>
      <c r="M18" s="28" t="s">
        <v>31</v>
      </c>
    </row>
    <row r="19" spans="1:13" ht="80.400000000000006" customHeight="1" x14ac:dyDescent="0.3">
      <c r="A19" s="26" t="s">
        <v>135</v>
      </c>
      <c r="B19" s="13" t="s">
        <v>310</v>
      </c>
      <c r="C19" s="14" t="s">
        <v>205</v>
      </c>
      <c r="D19" s="15" t="s">
        <v>389</v>
      </c>
      <c r="E19" s="27" t="s">
        <v>145</v>
      </c>
      <c r="F19" s="15" t="s">
        <v>272</v>
      </c>
      <c r="G19" s="16">
        <v>5.5</v>
      </c>
      <c r="H19" s="31">
        <v>0</v>
      </c>
      <c r="I19" s="24">
        <f t="shared" si="0"/>
        <v>0</v>
      </c>
      <c r="J19" s="118" t="s">
        <v>147</v>
      </c>
      <c r="K19" s="29"/>
      <c r="L19" s="25"/>
      <c r="M19" s="28" t="s">
        <v>31</v>
      </c>
    </row>
    <row r="20" spans="1:13" ht="115.8" customHeight="1" x14ac:dyDescent="0.3">
      <c r="A20" s="26" t="s">
        <v>135</v>
      </c>
      <c r="B20" s="13" t="s">
        <v>311</v>
      </c>
      <c r="C20" s="15" t="s">
        <v>206</v>
      </c>
      <c r="D20" s="15" t="s">
        <v>388</v>
      </c>
      <c r="E20" s="27" t="s">
        <v>145</v>
      </c>
      <c r="F20" s="15" t="s">
        <v>272</v>
      </c>
      <c r="G20" s="16">
        <v>1</v>
      </c>
      <c r="H20" s="31">
        <v>0</v>
      </c>
      <c r="I20" s="24">
        <f t="shared" si="0"/>
        <v>0</v>
      </c>
      <c r="J20" s="118" t="s">
        <v>387</v>
      </c>
      <c r="K20" s="29"/>
      <c r="L20" s="25"/>
      <c r="M20" s="28" t="s">
        <v>31</v>
      </c>
    </row>
    <row r="21" spans="1:13" ht="81" customHeight="1" x14ac:dyDescent="0.3">
      <c r="A21" s="26" t="s">
        <v>135</v>
      </c>
      <c r="B21" s="13" t="s">
        <v>312</v>
      </c>
      <c r="C21" s="112" t="s">
        <v>241</v>
      </c>
      <c r="D21" s="15" t="s">
        <v>242</v>
      </c>
      <c r="E21" s="27" t="s">
        <v>145</v>
      </c>
      <c r="F21" s="15" t="s">
        <v>272</v>
      </c>
      <c r="G21" s="16">
        <v>0.5</v>
      </c>
      <c r="H21" s="31">
        <v>0</v>
      </c>
      <c r="I21" s="24">
        <f t="shared" ref="I21:I25" si="1">H21/G21*100</f>
        <v>0</v>
      </c>
      <c r="J21" s="118" t="s">
        <v>147</v>
      </c>
      <c r="K21" s="29"/>
      <c r="L21" s="25"/>
      <c r="M21" s="28" t="s">
        <v>31</v>
      </c>
    </row>
    <row r="22" spans="1:13" ht="90.6" customHeight="1" x14ac:dyDescent="0.3">
      <c r="A22" s="26" t="s">
        <v>135</v>
      </c>
      <c r="B22" s="13" t="s">
        <v>313</v>
      </c>
      <c r="C22" s="112" t="s">
        <v>241</v>
      </c>
      <c r="D22" s="15" t="s">
        <v>388</v>
      </c>
      <c r="E22" s="27" t="s">
        <v>145</v>
      </c>
      <c r="F22" s="15" t="s">
        <v>272</v>
      </c>
      <c r="G22" s="16">
        <v>1</v>
      </c>
      <c r="H22" s="31">
        <v>0</v>
      </c>
      <c r="I22" s="24">
        <f t="shared" si="1"/>
        <v>0</v>
      </c>
      <c r="J22" s="118" t="s">
        <v>390</v>
      </c>
      <c r="K22" s="29"/>
      <c r="L22" s="25"/>
      <c r="M22" s="28" t="s">
        <v>31</v>
      </c>
    </row>
    <row r="23" spans="1:13" ht="93" customHeight="1" x14ac:dyDescent="0.3">
      <c r="A23" s="26" t="s">
        <v>135</v>
      </c>
      <c r="B23" s="13" t="s">
        <v>314</v>
      </c>
      <c r="C23" s="14" t="s">
        <v>205</v>
      </c>
      <c r="D23" s="15" t="s">
        <v>206</v>
      </c>
      <c r="E23" s="27" t="s">
        <v>145</v>
      </c>
      <c r="F23" s="15" t="s">
        <v>272</v>
      </c>
      <c r="G23" s="16">
        <v>120</v>
      </c>
      <c r="H23" s="31">
        <v>120</v>
      </c>
      <c r="I23" s="24">
        <f t="shared" ref="I23:I24" si="2">H23/G23*100</f>
        <v>100</v>
      </c>
      <c r="J23" s="118" t="s">
        <v>146</v>
      </c>
      <c r="K23" s="29"/>
      <c r="L23" s="25"/>
      <c r="M23" s="28" t="s">
        <v>31</v>
      </c>
    </row>
    <row r="24" spans="1:13" ht="105" customHeight="1" x14ac:dyDescent="0.3">
      <c r="A24" s="26" t="s">
        <v>135</v>
      </c>
      <c r="B24" s="13" t="s">
        <v>315</v>
      </c>
      <c r="C24" s="14" t="s">
        <v>205</v>
      </c>
      <c r="D24" s="15" t="s">
        <v>206</v>
      </c>
      <c r="E24" s="27" t="s">
        <v>145</v>
      </c>
      <c r="F24" s="15" t="s">
        <v>272</v>
      </c>
      <c r="G24" s="16">
        <v>150</v>
      </c>
      <c r="H24" s="31">
        <v>70</v>
      </c>
      <c r="I24" s="24">
        <f t="shared" si="2"/>
        <v>46.666666666666664</v>
      </c>
      <c r="J24" s="118" t="s">
        <v>146</v>
      </c>
      <c r="K24" s="29"/>
      <c r="L24" s="25"/>
      <c r="M24" s="28" t="s">
        <v>31</v>
      </c>
    </row>
    <row r="25" spans="1:13" ht="123.6" customHeight="1" x14ac:dyDescent="0.3">
      <c r="A25" s="26" t="s">
        <v>135</v>
      </c>
      <c r="B25" s="13" t="s">
        <v>316</v>
      </c>
      <c r="C25" s="14" t="s">
        <v>205</v>
      </c>
      <c r="D25" s="15" t="s">
        <v>206</v>
      </c>
      <c r="E25" s="27" t="s">
        <v>145</v>
      </c>
      <c r="F25" s="15" t="s">
        <v>272</v>
      </c>
      <c r="G25" s="16">
        <v>130</v>
      </c>
      <c r="H25" s="31">
        <v>100</v>
      </c>
      <c r="I25" s="24">
        <f t="shared" si="1"/>
        <v>76.923076923076934</v>
      </c>
      <c r="J25" s="118" t="s">
        <v>146</v>
      </c>
      <c r="K25" s="29"/>
      <c r="L25" s="25"/>
      <c r="M25" s="28" t="s">
        <v>31</v>
      </c>
    </row>
    <row r="26" spans="1:13" ht="118.2" customHeight="1" x14ac:dyDescent="0.3">
      <c r="A26" s="26" t="s">
        <v>135</v>
      </c>
      <c r="B26" s="13" t="s">
        <v>317</v>
      </c>
      <c r="C26" s="112" t="s">
        <v>241</v>
      </c>
      <c r="D26" s="15" t="s">
        <v>242</v>
      </c>
      <c r="E26" s="27" t="s">
        <v>145</v>
      </c>
      <c r="F26" s="15" t="s">
        <v>272</v>
      </c>
      <c r="G26" s="16">
        <v>100</v>
      </c>
      <c r="H26" s="31">
        <v>45</v>
      </c>
      <c r="I26" s="24">
        <f t="shared" ref="I26:I30" si="3">H26/G26*100</f>
        <v>45</v>
      </c>
      <c r="J26" s="118" t="s">
        <v>146</v>
      </c>
      <c r="K26" s="29"/>
      <c r="L26" s="25"/>
      <c r="M26" s="28" t="s">
        <v>31</v>
      </c>
    </row>
    <row r="27" spans="1:13" ht="102.6" customHeight="1" x14ac:dyDescent="0.3">
      <c r="A27" s="26" t="s">
        <v>135</v>
      </c>
      <c r="B27" s="13" t="s">
        <v>318</v>
      </c>
      <c r="C27" s="112" t="s">
        <v>205</v>
      </c>
      <c r="D27" s="15" t="s">
        <v>206</v>
      </c>
      <c r="E27" s="27" t="s">
        <v>145</v>
      </c>
      <c r="F27" s="15" t="s">
        <v>272</v>
      </c>
      <c r="G27" s="16">
        <v>4.5</v>
      </c>
      <c r="H27" s="31">
        <v>0</v>
      </c>
      <c r="I27" s="24">
        <f t="shared" si="3"/>
        <v>0</v>
      </c>
      <c r="J27" s="118" t="s">
        <v>147</v>
      </c>
      <c r="K27" s="29"/>
      <c r="L27" s="25"/>
      <c r="M27" s="28" t="s">
        <v>31</v>
      </c>
    </row>
    <row r="28" spans="1:13" ht="93" customHeight="1" x14ac:dyDescent="0.3">
      <c r="A28" s="26" t="s">
        <v>135</v>
      </c>
      <c r="B28" s="13" t="s">
        <v>319</v>
      </c>
      <c r="C28" s="14" t="s">
        <v>391</v>
      </c>
      <c r="D28" s="15" t="s">
        <v>388</v>
      </c>
      <c r="E28" s="27" t="s">
        <v>145</v>
      </c>
      <c r="F28" s="15" t="s">
        <v>272</v>
      </c>
      <c r="G28" s="16">
        <v>1</v>
      </c>
      <c r="H28" s="31">
        <v>0</v>
      </c>
      <c r="I28" s="24">
        <f t="shared" ref="I28" si="4">H28/G28*100</f>
        <v>0</v>
      </c>
      <c r="J28" s="118" t="s">
        <v>387</v>
      </c>
      <c r="K28" s="29"/>
      <c r="L28" s="25"/>
      <c r="M28" s="28" t="s">
        <v>31</v>
      </c>
    </row>
    <row r="29" spans="1:13" ht="92.4" customHeight="1" x14ac:dyDescent="0.3">
      <c r="A29" s="26" t="s">
        <v>135</v>
      </c>
      <c r="B29" s="13" t="s">
        <v>320</v>
      </c>
      <c r="C29" s="14" t="s">
        <v>391</v>
      </c>
      <c r="D29" s="15" t="s">
        <v>388</v>
      </c>
      <c r="E29" s="27" t="s">
        <v>145</v>
      </c>
      <c r="F29" s="15" t="s">
        <v>272</v>
      </c>
      <c r="G29" s="16">
        <v>1</v>
      </c>
      <c r="H29" s="31">
        <v>0</v>
      </c>
      <c r="I29" s="24">
        <f t="shared" si="3"/>
        <v>0</v>
      </c>
      <c r="J29" s="118" t="s">
        <v>387</v>
      </c>
      <c r="K29" s="29"/>
      <c r="L29" s="25"/>
      <c r="M29" s="28" t="s">
        <v>31</v>
      </c>
    </row>
    <row r="30" spans="1:13" ht="87" customHeight="1" x14ac:dyDescent="0.3">
      <c r="A30" s="26" t="s">
        <v>135</v>
      </c>
      <c r="B30" s="13" t="s">
        <v>321</v>
      </c>
      <c r="C30" s="112" t="s">
        <v>241</v>
      </c>
      <c r="D30" s="15" t="s">
        <v>242</v>
      </c>
      <c r="E30" s="27" t="s">
        <v>145</v>
      </c>
      <c r="F30" s="15" t="s">
        <v>272</v>
      </c>
      <c r="G30" s="16">
        <v>1</v>
      </c>
      <c r="H30" s="31">
        <v>0</v>
      </c>
      <c r="I30" s="24">
        <f t="shared" si="3"/>
        <v>0</v>
      </c>
      <c r="J30" s="118" t="s">
        <v>390</v>
      </c>
      <c r="K30" s="29"/>
      <c r="L30" s="25"/>
      <c r="M30" s="28" t="s">
        <v>31</v>
      </c>
    </row>
    <row r="31" spans="1:13" ht="96" customHeight="1" x14ac:dyDescent="0.3">
      <c r="A31" s="26" t="s">
        <v>135</v>
      </c>
      <c r="B31" s="13" t="s">
        <v>322</v>
      </c>
      <c r="C31" s="14" t="s">
        <v>205</v>
      </c>
      <c r="D31" s="15" t="s">
        <v>206</v>
      </c>
      <c r="E31" s="27" t="s">
        <v>145</v>
      </c>
      <c r="F31" s="15" t="s">
        <v>272</v>
      </c>
      <c r="G31" s="16">
        <v>1</v>
      </c>
      <c r="H31" s="31">
        <v>0</v>
      </c>
      <c r="I31" s="24">
        <f t="shared" ref="I31" si="5">H31/G31*100</f>
        <v>0</v>
      </c>
      <c r="J31" s="118" t="s">
        <v>390</v>
      </c>
      <c r="K31" s="29"/>
      <c r="L31" s="25"/>
      <c r="M31" s="28" t="s">
        <v>31</v>
      </c>
    </row>
    <row r="78" spans="1:13" ht="21" x14ac:dyDescent="0.4">
      <c r="A78" s="119" t="s">
        <v>271</v>
      </c>
      <c r="B78" s="119"/>
      <c r="C78" s="120">
        <v>5482396.7000000002</v>
      </c>
      <c r="D78" s="120"/>
      <c r="E78" s="120"/>
      <c r="F78" s="90"/>
      <c r="G78" s="72"/>
      <c r="H78" s="72"/>
      <c r="I78" s="72"/>
      <c r="J78" s="72"/>
      <c r="K78" s="72"/>
      <c r="L78" s="72"/>
      <c r="M78" s="72"/>
    </row>
    <row r="79" spans="1:13" ht="13.2" customHeight="1" x14ac:dyDescent="0.3"/>
    <row r="80" spans="1:13" ht="37.200000000000003" customHeight="1" thickBot="1" x14ac:dyDescent="0.35">
      <c r="A80" s="140" t="s">
        <v>207</v>
      </c>
      <c r="B80" s="140"/>
      <c r="C80" s="140"/>
      <c r="D80" s="67"/>
      <c r="E80" s="5"/>
      <c r="F80" s="5"/>
      <c r="G80" s="5"/>
      <c r="H80" s="5"/>
      <c r="I80" s="5"/>
      <c r="J80" s="5"/>
      <c r="K80" s="5"/>
      <c r="L80" s="5"/>
      <c r="M80" s="5"/>
    </row>
    <row r="81" spans="1:13" ht="60.75" customHeight="1" thickBot="1" x14ac:dyDescent="0.35">
      <c r="A81" s="121" t="s">
        <v>249</v>
      </c>
      <c r="B81" s="123" t="s">
        <v>250</v>
      </c>
      <c r="C81" s="123" t="s">
        <v>251</v>
      </c>
      <c r="D81" s="125" t="s">
        <v>252</v>
      </c>
      <c r="E81" s="125" t="s">
        <v>253</v>
      </c>
      <c r="F81" s="123" t="s">
        <v>254</v>
      </c>
      <c r="G81" s="127" t="s">
        <v>255</v>
      </c>
      <c r="H81" s="128"/>
      <c r="I81" s="129"/>
      <c r="J81" s="123" t="s">
        <v>256</v>
      </c>
      <c r="K81" s="137" t="s">
        <v>260</v>
      </c>
      <c r="L81" s="138"/>
      <c r="M81" s="139"/>
    </row>
    <row r="82" spans="1:13" ht="72.599999999999994" customHeight="1" thickBot="1" x14ac:dyDescent="0.35">
      <c r="A82" s="122"/>
      <c r="B82" s="124"/>
      <c r="C82" s="124"/>
      <c r="D82" s="126"/>
      <c r="E82" s="126"/>
      <c r="F82" s="124"/>
      <c r="G82" s="68" t="s">
        <v>257</v>
      </c>
      <c r="H82" s="69" t="s">
        <v>258</v>
      </c>
      <c r="I82" s="70" t="s">
        <v>259</v>
      </c>
      <c r="J82" s="124"/>
      <c r="K82" s="81" t="s">
        <v>261</v>
      </c>
      <c r="L82" s="82" t="s">
        <v>262</v>
      </c>
      <c r="M82" s="83" t="s">
        <v>263</v>
      </c>
    </row>
    <row r="83" spans="1:13" ht="102.6" customHeight="1" x14ac:dyDescent="0.3">
      <c r="A83" s="26" t="s">
        <v>135</v>
      </c>
      <c r="B83" s="13" t="s">
        <v>323</v>
      </c>
      <c r="C83" s="14" t="s">
        <v>243</v>
      </c>
      <c r="D83" s="15" t="s">
        <v>244</v>
      </c>
      <c r="E83" s="27" t="s">
        <v>145</v>
      </c>
      <c r="F83" s="15" t="s">
        <v>272</v>
      </c>
      <c r="G83" s="16">
        <v>450</v>
      </c>
      <c r="H83" s="31">
        <v>450</v>
      </c>
      <c r="I83" s="24">
        <f t="shared" ref="I83:I84" si="6">H83/G83*100</f>
        <v>100</v>
      </c>
      <c r="J83" s="118" t="s">
        <v>208</v>
      </c>
      <c r="K83" s="29"/>
      <c r="L83" s="25"/>
      <c r="M83" s="28" t="s">
        <v>31</v>
      </c>
    </row>
    <row r="84" spans="1:13" ht="88.2" customHeight="1" x14ac:dyDescent="0.3">
      <c r="A84" s="26" t="s">
        <v>135</v>
      </c>
      <c r="B84" s="13" t="s">
        <v>324</v>
      </c>
      <c r="C84" s="14" t="s">
        <v>328</v>
      </c>
      <c r="D84" s="15" t="s">
        <v>329</v>
      </c>
      <c r="E84" s="27" t="s">
        <v>145</v>
      </c>
      <c r="F84" s="15" t="s">
        <v>272</v>
      </c>
      <c r="G84" s="16">
        <v>450</v>
      </c>
      <c r="H84" s="31">
        <v>0</v>
      </c>
      <c r="I84" s="24">
        <f t="shared" si="6"/>
        <v>0</v>
      </c>
      <c r="J84" s="118" t="s">
        <v>208</v>
      </c>
      <c r="K84" s="29"/>
      <c r="L84" s="25"/>
      <c r="M84" s="28" t="s">
        <v>31</v>
      </c>
    </row>
    <row r="85" spans="1:13" ht="104.4" customHeight="1" x14ac:dyDescent="0.3">
      <c r="A85" s="26" t="s">
        <v>135</v>
      </c>
      <c r="B85" s="13" t="s">
        <v>325</v>
      </c>
      <c r="C85" s="14" t="s">
        <v>328</v>
      </c>
      <c r="D85" s="15" t="s">
        <v>329</v>
      </c>
      <c r="E85" s="27" t="s">
        <v>145</v>
      </c>
      <c r="F85" s="15" t="s">
        <v>272</v>
      </c>
      <c r="G85" s="63">
        <v>20</v>
      </c>
      <c r="H85" s="31">
        <v>0</v>
      </c>
      <c r="I85" s="24">
        <f t="shared" ref="I85:I86" si="7">H85/G85*100</f>
        <v>0</v>
      </c>
      <c r="J85" s="118" t="s">
        <v>146</v>
      </c>
      <c r="K85" s="29"/>
      <c r="L85" s="25"/>
      <c r="M85" s="28" t="s">
        <v>31</v>
      </c>
    </row>
    <row r="86" spans="1:13" ht="97.8" customHeight="1" x14ac:dyDescent="0.3">
      <c r="A86" s="26" t="s">
        <v>135</v>
      </c>
      <c r="B86" s="13" t="s">
        <v>326</v>
      </c>
      <c r="C86" s="14" t="s">
        <v>328</v>
      </c>
      <c r="D86" s="15" t="s">
        <v>329</v>
      </c>
      <c r="E86" s="27" t="s">
        <v>145</v>
      </c>
      <c r="F86" s="15" t="s">
        <v>272</v>
      </c>
      <c r="G86" s="16">
        <v>35</v>
      </c>
      <c r="H86" s="31">
        <v>0</v>
      </c>
      <c r="I86" s="24">
        <f t="shared" si="7"/>
        <v>0</v>
      </c>
      <c r="J86" s="118" t="s">
        <v>208</v>
      </c>
      <c r="K86" s="29"/>
      <c r="L86" s="25"/>
      <c r="M86" s="28" t="s">
        <v>31</v>
      </c>
    </row>
    <row r="87" spans="1:13" ht="104.4" customHeight="1" x14ac:dyDescent="0.3">
      <c r="A87" s="26" t="s">
        <v>135</v>
      </c>
      <c r="B87" s="13" t="s">
        <v>327</v>
      </c>
      <c r="C87" s="14" t="s">
        <v>330</v>
      </c>
      <c r="D87" s="15" t="s">
        <v>331</v>
      </c>
      <c r="E87" s="27" t="s">
        <v>145</v>
      </c>
      <c r="F87" s="15" t="s">
        <v>272</v>
      </c>
      <c r="G87" s="63">
        <v>450</v>
      </c>
      <c r="H87" s="31">
        <v>0</v>
      </c>
      <c r="I87" s="24">
        <f t="shared" ref="I87" si="8">H87/G87*100</f>
        <v>0</v>
      </c>
      <c r="J87" s="118" t="s">
        <v>208</v>
      </c>
      <c r="K87" s="29"/>
      <c r="L87" s="25"/>
      <c r="M87" s="28" t="s">
        <v>31</v>
      </c>
    </row>
    <row r="88" spans="1:13" ht="31.2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 ht="31.2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ht="31.2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ht="31.2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 ht="31.2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 ht="31.2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 ht="31.2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 ht="31.2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ht="31.2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 ht="31.2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 ht="31.2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 ht="31.2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 ht="31.2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 ht="31.2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ht="31.2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 ht="31.2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1:13" ht="31.2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1:13" ht="31.2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13" ht="31.2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13" ht="31.2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31.2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 ht="31.2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13" ht="31.2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1:13" ht="31.2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5" spans="1:13" ht="21" x14ac:dyDescent="0.4">
      <c r="A115" s="119" t="s">
        <v>271</v>
      </c>
      <c r="B115" s="119"/>
      <c r="C115" s="120">
        <v>65879944.369999997</v>
      </c>
      <c r="D115" s="120"/>
      <c r="E115" s="120"/>
      <c r="F115" s="90"/>
      <c r="G115" s="72"/>
      <c r="H115" s="72"/>
      <c r="I115" s="72"/>
      <c r="J115" s="72"/>
      <c r="K115" s="72"/>
      <c r="L115" s="72"/>
      <c r="M115" s="72"/>
    </row>
    <row r="117" spans="1:13" ht="52.2" customHeight="1" thickBot="1" x14ac:dyDescent="0.35">
      <c r="A117" s="140" t="s">
        <v>209</v>
      </c>
      <c r="B117" s="140"/>
      <c r="C117" s="140"/>
      <c r="D117" s="67"/>
      <c r="E117" s="5"/>
      <c r="F117" s="5"/>
      <c r="G117" s="5"/>
      <c r="H117" s="5"/>
      <c r="I117" s="5"/>
      <c r="J117" s="5"/>
      <c r="K117" s="5"/>
      <c r="L117" s="5"/>
      <c r="M117" s="5"/>
    </row>
    <row r="118" spans="1:13" ht="41.25" customHeight="1" thickBot="1" x14ac:dyDescent="0.35">
      <c r="A118" s="121" t="s">
        <v>249</v>
      </c>
      <c r="B118" s="123" t="s">
        <v>250</v>
      </c>
      <c r="C118" s="123" t="s">
        <v>251</v>
      </c>
      <c r="D118" s="125" t="s">
        <v>252</v>
      </c>
      <c r="E118" s="125" t="s">
        <v>253</v>
      </c>
      <c r="F118" s="123" t="s">
        <v>254</v>
      </c>
      <c r="G118" s="127" t="s">
        <v>255</v>
      </c>
      <c r="H118" s="128"/>
      <c r="I118" s="129"/>
      <c r="J118" s="123" t="s">
        <v>256</v>
      </c>
      <c r="K118" s="137" t="s">
        <v>260</v>
      </c>
      <c r="L118" s="138"/>
      <c r="M118" s="139"/>
    </row>
    <row r="119" spans="1:13" ht="133.5" customHeight="1" thickBot="1" x14ac:dyDescent="0.35">
      <c r="A119" s="122"/>
      <c r="B119" s="124"/>
      <c r="C119" s="124"/>
      <c r="D119" s="126"/>
      <c r="E119" s="126"/>
      <c r="F119" s="124"/>
      <c r="G119" s="68" t="s">
        <v>257</v>
      </c>
      <c r="H119" s="69" t="s">
        <v>258</v>
      </c>
      <c r="I119" s="70" t="s">
        <v>259</v>
      </c>
      <c r="J119" s="124"/>
      <c r="K119" s="81" t="s">
        <v>261</v>
      </c>
      <c r="L119" s="82" t="s">
        <v>262</v>
      </c>
      <c r="M119" s="83" t="s">
        <v>263</v>
      </c>
    </row>
    <row r="120" spans="1:13" ht="186.75" customHeight="1" x14ac:dyDescent="0.3">
      <c r="A120" s="26" t="s">
        <v>135</v>
      </c>
      <c r="B120" s="13" t="s">
        <v>332</v>
      </c>
      <c r="C120" s="14" t="s">
        <v>210</v>
      </c>
      <c r="D120" s="15" t="s">
        <v>392</v>
      </c>
      <c r="E120" s="27" t="s">
        <v>145</v>
      </c>
      <c r="F120" s="15" t="s">
        <v>272</v>
      </c>
      <c r="G120" s="16">
        <v>70</v>
      </c>
      <c r="H120" s="16">
        <v>0</v>
      </c>
      <c r="I120" s="24">
        <f>H120/G120*100</f>
        <v>0</v>
      </c>
      <c r="J120" s="118" t="s">
        <v>146</v>
      </c>
      <c r="K120" s="29"/>
      <c r="L120" s="25"/>
      <c r="M120" s="28" t="s">
        <v>31</v>
      </c>
    </row>
    <row r="121" spans="1:13" ht="162.75" customHeight="1" x14ac:dyDescent="0.3">
      <c r="A121" s="26" t="s">
        <v>135</v>
      </c>
      <c r="B121" s="13" t="s">
        <v>333</v>
      </c>
      <c r="C121" s="14" t="s">
        <v>210</v>
      </c>
      <c r="D121" s="15" t="s">
        <v>211</v>
      </c>
      <c r="E121" s="27" t="s">
        <v>145</v>
      </c>
      <c r="F121" s="15" t="s">
        <v>272</v>
      </c>
      <c r="G121" s="16">
        <v>70</v>
      </c>
      <c r="H121" s="16">
        <v>0</v>
      </c>
      <c r="I121" s="24">
        <f t="shared" ref="I121:I156" si="9">H121/G121*100</f>
        <v>0</v>
      </c>
      <c r="J121" s="118" t="s">
        <v>146</v>
      </c>
      <c r="K121" s="29"/>
      <c r="L121" s="25"/>
      <c r="M121" s="28" t="s">
        <v>31</v>
      </c>
    </row>
    <row r="122" spans="1:13" ht="162" customHeight="1" x14ac:dyDescent="0.3">
      <c r="A122" s="26" t="s">
        <v>135</v>
      </c>
      <c r="B122" s="13" t="s">
        <v>334</v>
      </c>
      <c r="C122" s="14" t="s">
        <v>210</v>
      </c>
      <c r="D122" s="15" t="s">
        <v>211</v>
      </c>
      <c r="E122" s="27" t="s">
        <v>145</v>
      </c>
      <c r="F122" s="15" t="s">
        <v>272</v>
      </c>
      <c r="G122" s="16">
        <v>150</v>
      </c>
      <c r="H122" s="16">
        <v>0</v>
      </c>
      <c r="I122" s="24">
        <f t="shared" si="9"/>
        <v>0</v>
      </c>
      <c r="J122" s="118" t="s">
        <v>146</v>
      </c>
      <c r="K122" s="29"/>
      <c r="L122" s="25"/>
      <c r="M122" s="28" t="s">
        <v>31</v>
      </c>
    </row>
    <row r="123" spans="1:13" ht="134.25" customHeight="1" x14ac:dyDescent="0.3">
      <c r="A123" s="26" t="s">
        <v>135</v>
      </c>
      <c r="B123" s="13" t="s">
        <v>335</v>
      </c>
      <c r="C123" s="14" t="s">
        <v>210</v>
      </c>
      <c r="D123" s="15" t="s">
        <v>211</v>
      </c>
      <c r="E123" s="27" t="s">
        <v>145</v>
      </c>
      <c r="F123" s="15" t="s">
        <v>272</v>
      </c>
      <c r="G123" s="16">
        <v>150</v>
      </c>
      <c r="H123" s="16">
        <v>0</v>
      </c>
      <c r="I123" s="24">
        <f t="shared" si="9"/>
        <v>0</v>
      </c>
      <c r="J123" s="118" t="s">
        <v>146</v>
      </c>
      <c r="K123" s="29"/>
      <c r="L123" s="25"/>
      <c r="M123" s="28" t="s">
        <v>31</v>
      </c>
    </row>
    <row r="124" spans="1:13" ht="163.5" customHeight="1" x14ac:dyDescent="0.3">
      <c r="A124" s="26" t="s">
        <v>135</v>
      </c>
      <c r="B124" s="13" t="s">
        <v>336</v>
      </c>
      <c r="C124" s="14" t="s">
        <v>210</v>
      </c>
      <c r="D124" s="15" t="s">
        <v>211</v>
      </c>
      <c r="E124" s="27" t="s">
        <v>145</v>
      </c>
      <c r="F124" s="15" t="s">
        <v>272</v>
      </c>
      <c r="G124" s="16">
        <v>100</v>
      </c>
      <c r="H124" s="16">
        <v>0</v>
      </c>
      <c r="I124" s="24">
        <f t="shared" si="9"/>
        <v>0</v>
      </c>
      <c r="J124" s="118" t="s">
        <v>146</v>
      </c>
      <c r="K124" s="29"/>
      <c r="L124" s="25"/>
      <c r="M124" s="28" t="s">
        <v>31</v>
      </c>
    </row>
    <row r="125" spans="1:13" ht="142.5" customHeight="1" x14ac:dyDescent="0.3">
      <c r="A125" s="26" t="s">
        <v>135</v>
      </c>
      <c r="B125" s="13" t="s">
        <v>337</v>
      </c>
      <c r="C125" s="14" t="s">
        <v>210</v>
      </c>
      <c r="D125" s="15" t="s">
        <v>211</v>
      </c>
      <c r="E125" s="27" t="s">
        <v>145</v>
      </c>
      <c r="F125" s="15" t="s">
        <v>272</v>
      </c>
      <c r="G125" s="16">
        <v>120</v>
      </c>
      <c r="H125" s="16">
        <v>0</v>
      </c>
      <c r="I125" s="24">
        <f t="shared" si="9"/>
        <v>0</v>
      </c>
      <c r="J125" s="118" t="s">
        <v>146</v>
      </c>
      <c r="K125" s="29"/>
      <c r="L125" s="25"/>
      <c r="M125" s="28" t="s">
        <v>31</v>
      </c>
    </row>
    <row r="126" spans="1:13" ht="135.75" customHeight="1" x14ac:dyDescent="0.3">
      <c r="A126" s="26" t="s">
        <v>135</v>
      </c>
      <c r="B126" s="13" t="s">
        <v>338</v>
      </c>
      <c r="C126" s="14" t="s">
        <v>210</v>
      </c>
      <c r="D126" s="15" t="s">
        <v>211</v>
      </c>
      <c r="E126" s="27" t="s">
        <v>145</v>
      </c>
      <c r="F126" s="15" t="s">
        <v>272</v>
      </c>
      <c r="G126" s="16">
        <v>120</v>
      </c>
      <c r="H126" s="16">
        <v>0</v>
      </c>
      <c r="I126" s="24">
        <f t="shared" si="9"/>
        <v>0</v>
      </c>
      <c r="J126" s="118" t="s">
        <v>146</v>
      </c>
      <c r="K126" s="29"/>
      <c r="L126" s="25"/>
      <c r="M126" s="28" t="s">
        <v>31</v>
      </c>
    </row>
    <row r="127" spans="1:13" ht="123.6" customHeight="1" x14ac:dyDescent="0.3">
      <c r="A127" s="26" t="s">
        <v>135</v>
      </c>
      <c r="B127" s="13" t="s">
        <v>339</v>
      </c>
      <c r="C127" s="14" t="s">
        <v>210</v>
      </c>
      <c r="D127" s="15" t="s">
        <v>211</v>
      </c>
      <c r="E127" s="27" t="s">
        <v>145</v>
      </c>
      <c r="F127" s="15" t="s">
        <v>272</v>
      </c>
      <c r="G127" s="16">
        <v>100</v>
      </c>
      <c r="H127" s="16">
        <v>0</v>
      </c>
      <c r="I127" s="24">
        <f t="shared" si="9"/>
        <v>0</v>
      </c>
      <c r="J127" s="118" t="s">
        <v>146</v>
      </c>
      <c r="K127" s="29"/>
      <c r="L127" s="25"/>
      <c r="M127" s="28" t="s">
        <v>31</v>
      </c>
    </row>
    <row r="128" spans="1:13" ht="136.19999999999999" customHeight="1" x14ac:dyDescent="0.3">
      <c r="A128" s="26" t="s">
        <v>135</v>
      </c>
      <c r="B128" s="13" t="s">
        <v>340</v>
      </c>
      <c r="C128" s="14" t="s">
        <v>210</v>
      </c>
      <c r="D128" s="15" t="s">
        <v>211</v>
      </c>
      <c r="E128" s="27" t="s">
        <v>145</v>
      </c>
      <c r="F128" s="15" t="s">
        <v>272</v>
      </c>
      <c r="G128" s="16">
        <v>100</v>
      </c>
      <c r="H128" s="16">
        <v>0</v>
      </c>
      <c r="I128" s="24">
        <f t="shared" si="9"/>
        <v>0</v>
      </c>
      <c r="J128" s="118" t="s">
        <v>146</v>
      </c>
      <c r="K128" s="29"/>
      <c r="L128" s="25"/>
      <c r="M128" s="28" t="s">
        <v>31</v>
      </c>
    </row>
    <row r="129" spans="1:13" ht="139.80000000000001" customHeight="1" x14ac:dyDescent="0.3">
      <c r="A129" s="26" t="s">
        <v>135</v>
      </c>
      <c r="B129" s="13" t="s">
        <v>341</v>
      </c>
      <c r="C129" s="14" t="s">
        <v>370</v>
      </c>
      <c r="D129" s="15" t="s">
        <v>371</v>
      </c>
      <c r="E129" s="27" t="s">
        <v>145</v>
      </c>
      <c r="F129" s="15" t="s">
        <v>272</v>
      </c>
      <c r="G129" s="16">
        <v>576</v>
      </c>
      <c r="H129" s="16">
        <v>0</v>
      </c>
      <c r="I129" s="24">
        <f t="shared" si="9"/>
        <v>0</v>
      </c>
      <c r="J129" s="118" t="s">
        <v>208</v>
      </c>
      <c r="K129" s="29"/>
      <c r="L129" s="25"/>
      <c r="M129" s="28" t="s">
        <v>31</v>
      </c>
    </row>
    <row r="130" spans="1:13" ht="189.75" customHeight="1" x14ac:dyDescent="0.3">
      <c r="A130" s="26" t="s">
        <v>135</v>
      </c>
      <c r="B130" s="13" t="s">
        <v>342</v>
      </c>
      <c r="C130" s="14" t="s">
        <v>210</v>
      </c>
      <c r="D130" s="15" t="s">
        <v>372</v>
      </c>
      <c r="E130" s="27" t="s">
        <v>145</v>
      </c>
      <c r="F130" s="15" t="s">
        <v>272</v>
      </c>
      <c r="G130" s="16">
        <v>808</v>
      </c>
      <c r="H130" s="16">
        <v>808</v>
      </c>
      <c r="I130" s="24">
        <f t="shared" si="9"/>
        <v>100</v>
      </c>
      <c r="J130" s="118" t="s">
        <v>208</v>
      </c>
      <c r="K130" s="29"/>
      <c r="L130" s="25"/>
      <c r="M130" s="28" t="s">
        <v>31</v>
      </c>
    </row>
    <row r="131" spans="1:13" ht="170.25" customHeight="1" x14ac:dyDescent="0.3">
      <c r="A131" s="26" t="s">
        <v>135</v>
      </c>
      <c r="B131" s="13" t="s">
        <v>343</v>
      </c>
      <c r="C131" s="14" t="s">
        <v>210</v>
      </c>
      <c r="D131" s="15" t="s">
        <v>211</v>
      </c>
      <c r="E131" s="27" t="s">
        <v>145</v>
      </c>
      <c r="F131" s="15" t="s">
        <v>272</v>
      </c>
      <c r="G131" s="16">
        <v>100</v>
      </c>
      <c r="H131" s="16">
        <v>100</v>
      </c>
      <c r="I131" s="24">
        <f t="shared" si="9"/>
        <v>100</v>
      </c>
      <c r="J131" s="118" t="s">
        <v>146</v>
      </c>
      <c r="K131" s="29"/>
      <c r="L131" s="25"/>
      <c r="M131" s="28" t="s">
        <v>31</v>
      </c>
    </row>
    <row r="132" spans="1:13" ht="163.5" customHeight="1" x14ac:dyDescent="0.3">
      <c r="A132" s="26" t="s">
        <v>135</v>
      </c>
      <c r="B132" s="13" t="s">
        <v>344</v>
      </c>
      <c r="C132" s="14" t="s">
        <v>210</v>
      </c>
      <c r="D132" s="15" t="s">
        <v>211</v>
      </c>
      <c r="E132" s="27" t="s">
        <v>145</v>
      </c>
      <c r="F132" s="15" t="s">
        <v>272</v>
      </c>
      <c r="G132" s="16">
        <v>155</v>
      </c>
      <c r="H132" s="16">
        <v>155</v>
      </c>
      <c r="I132" s="24">
        <f t="shared" si="9"/>
        <v>100</v>
      </c>
      <c r="J132" s="118" t="s">
        <v>146</v>
      </c>
      <c r="K132" s="29"/>
      <c r="L132" s="25"/>
      <c r="M132" s="28" t="s">
        <v>31</v>
      </c>
    </row>
    <row r="133" spans="1:13" ht="142.5" customHeight="1" x14ac:dyDescent="0.3">
      <c r="A133" s="26" t="s">
        <v>135</v>
      </c>
      <c r="B133" s="13" t="s">
        <v>345</v>
      </c>
      <c r="C133" s="14" t="s">
        <v>210</v>
      </c>
      <c r="D133" s="15" t="s">
        <v>211</v>
      </c>
      <c r="E133" s="27" t="s">
        <v>145</v>
      </c>
      <c r="F133" s="15" t="s">
        <v>272</v>
      </c>
      <c r="G133" s="16">
        <v>100</v>
      </c>
      <c r="H133" s="16">
        <v>100</v>
      </c>
      <c r="I133" s="24">
        <v>100</v>
      </c>
      <c r="J133" s="118" t="s">
        <v>146</v>
      </c>
      <c r="K133" s="29"/>
      <c r="L133" s="25"/>
      <c r="M133" s="28" t="s">
        <v>31</v>
      </c>
    </row>
    <row r="134" spans="1:13" ht="144" customHeight="1" x14ac:dyDescent="0.3">
      <c r="A134" s="26" t="s">
        <v>135</v>
      </c>
      <c r="B134" s="13" t="s">
        <v>346</v>
      </c>
      <c r="C134" s="14" t="s">
        <v>210</v>
      </c>
      <c r="D134" s="15" t="s">
        <v>211</v>
      </c>
      <c r="E134" s="27" t="s">
        <v>145</v>
      </c>
      <c r="F134" s="15" t="s">
        <v>272</v>
      </c>
      <c r="G134" s="16">
        <v>100</v>
      </c>
      <c r="H134" s="16">
        <v>100</v>
      </c>
      <c r="I134" s="24">
        <f t="shared" si="9"/>
        <v>100</v>
      </c>
      <c r="J134" s="118" t="s">
        <v>146</v>
      </c>
      <c r="K134" s="29"/>
      <c r="L134" s="25"/>
      <c r="M134" s="28" t="s">
        <v>31</v>
      </c>
    </row>
    <row r="135" spans="1:13" ht="174.75" customHeight="1" x14ac:dyDescent="0.3">
      <c r="A135" s="26" t="s">
        <v>135</v>
      </c>
      <c r="B135" s="13" t="s">
        <v>347</v>
      </c>
      <c r="C135" s="14" t="s">
        <v>373</v>
      </c>
      <c r="D135" s="15" t="s">
        <v>374</v>
      </c>
      <c r="E135" s="27" t="s">
        <v>145</v>
      </c>
      <c r="F135" s="15" t="s">
        <v>272</v>
      </c>
      <c r="G135" s="16">
        <v>52</v>
      </c>
      <c r="H135" s="16">
        <v>0</v>
      </c>
      <c r="I135" s="24">
        <f t="shared" si="9"/>
        <v>0</v>
      </c>
      <c r="J135" s="118" t="s">
        <v>208</v>
      </c>
      <c r="K135" s="29"/>
      <c r="L135" s="25"/>
      <c r="M135" s="28" t="s">
        <v>31</v>
      </c>
    </row>
    <row r="136" spans="1:13" ht="161.25" customHeight="1" x14ac:dyDescent="0.3">
      <c r="A136" s="26" t="s">
        <v>135</v>
      </c>
      <c r="B136" s="13" t="s">
        <v>348</v>
      </c>
      <c r="C136" s="14" t="s">
        <v>373</v>
      </c>
      <c r="D136" s="15" t="s">
        <v>374</v>
      </c>
      <c r="E136" s="27" t="s">
        <v>145</v>
      </c>
      <c r="F136" s="15" t="s">
        <v>272</v>
      </c>
      <c r="G136" s="16">
        <v>15</v>
      </c>
      <c r="H136" s="16">
        <v>0</v>
      </c>
      <c r="I136" s="24">
        <f t="shared" si="9"/>
        <v>0</v>
      </c>
      <c r="J136" s="118" t="s">
        <v>146</v>
      </c>
      <c r="K136" s="29"/>
      <c r="L136" s="25"/>
      <c r="M136" s="28" t="s">
        <v>31</v>
      </c>
    </row>
    <row r="137" spans="1:13" ht="157.5" customHeight="1" x14ac:dyDescent="0.3">
      <c r="A137" s="26" t="s">
        <v>135</v>
      </c>
      <c r="B137" s="13" t="s">
        <v>349</v>
      </c>
      <c r="C137" s="14" t="s">
        <v>373</v>
      </c>
      <c r="D137" s="15" t="s">
        <v>374</v>
      </c>
      <c r="E137" s="27" t="s">
        <v>145</v>
      </c>
      <c r="F137" s="15" t="s">
        <v>272</v>
      </c>
      <c r="G137" s="16">
        <v>56</v>
      </c>
      <c r="H137" s="16">
        <v>0</v>
      </c>
      <c r="I137" s="24">
        <f t="shared" si="9"/>
        <v>0</v>
      </c>
      <c r="J137" s="118" t="s">
        <v>208</v>
      </c>
      <c r="K137" s="29"/>
      <c r="L137" s="25"/>
      <c r="M137" s="28" t="s">
        <v>31</v>
      </c>
    </row>
    <row r="138" spans="1:13" ht="165.75" customHeight="1" x14ac:dyDescent="0.3">
      <c r="A138" s="26" t="s">
        <v>135</v>
      </c>
      <c r="B138" s="13" t="s">
        <v>350</v>
      </c>
      <c r="C138" s="14" t="s">
        <v>210</v>
      </c>
      <c r="D138" s="15" t="s">
        <v>211</v>
      </c>
      <c r="E138" s="27" t="s">
        <v>145</v>
      </c>
      <c r="F138" s="15" t="s">
        <v>272</v>
      </c>
      <c r="G138" s="16">
        <v>40</v>
      </c>
      <c r="H138" s="16">
        <v>0</v>
      </c>
      <c r="I138" s="24">
        <f t="shared" si="9"/>
        <v>0</v>
      </c>
      <c r="J138" s="118" t="s">
        <v>146</v>
      </c>
      <c r="K138" s="29"/>
      <c r="L138" s="25"/>
      <c r="M138" s="28" t="s">
        <v>31</v>
      </c>
    </row>
    <row r="139" spans="1:13" ht="172.5" customHeight="1" x14ac:dyDescent="0.3">
      <c r="A139" s="26" t="s">
        <v>135</v>
      </c>
      <c r="B139" s="13" t="s">
        <v>351</v>
      </c>
      <c r="C139" s="14" t="s">
        <v>210</v>
      </c>
      <c r="D139" s="15" t="s">
        <v>211</v>
      </c>
      <c r="E139" s="27" t="s">
        <v>145</v>
      </c>
      <c r="F139" s="15" t="s">
        <v>272</v>
      </c>
      <c r="G139" s="16">
        <v>100</v>
      </c>
      <c r="H139" s="16">
        <v>0</v>
      </c>
      <c r="I139" s="24">
        <f t="shared" si="9"/>
        <v>0</v>
      </c>
      <c r="J139" s="118" t="s">
        <v>146</v>
      </c>
      <c r="K139" s="29"/>
      <c r="L139" s="25"/>
      <c r="M139" s="28" t="s">
        <v>31</v>
      </c>
    </row>
    <row r="140" spans="1:13" ht="173.25" customHeight="1" x14ac:dyDescent="0.3">
      <c r="A140" s="26" t="s">
        <v>135</v>
      </c>
      <c r="B140" s="13" t="s">
        <v>352</v>
      </c>
      <c r="C140" s="14" t="s">
        <v>210</v>
      </c>
      <c r="D140" s="15" t="s">
        <v>211</v>
      </c>
      <c r="E140" s="27" t="s">
        <v>145</v>
      </c>
      <c r="F140" s="15" t="s">
        <v>272</v>
      </c>
      <c r="G140" s="16">
        <v>90</v>
      </c>
      <c r="H140" s="16">
        <v>0</v>
      </c>
      <c r="I140" s="24">
        <f t="shared" si="9"/>
        <v>0</v>
      </c>
      <c r="J140" s="118" t="s">
        <v>146</v>
      </c>
      <c r="K140" s="29"/>
      <c r="L140" s="25"/>
      <c r="M140" s="28" t="s">
        <v>31</v>
      </c>
    </row>
    <row r="141" spans="1:13" ht="145.5" customHeight="1" x14ac:dyDescent="0.3">
      <c r="A141" s="26" t="s">
        <v>135</v>
      </c>
      <c r="B141" s="13" t="s">
        <v>353</v>
      </c>
      <c r="C141" s="14" t="s">
        <v>210</v>
      </c>
      <c r="D141" s="15" t="s">
        <v>211</v>
      </c>
      <c r="E141" s="27" t="s">
        <v>145</v>
      </c>
      <c r="F141" s="15" t="s">
        <v>272</v>
      </c>
      <c r="G141" s="16">
        <v>100</v>
      </c>
      <c r="H141" s="16">
        <v>0</v>
      </c>
      <c r="I141" s="24">
        <f t="shared" si="9"/>
        <v>0</v>
      </c>
      <c r="J141" s="118" t="s">
        <v>146</v>
      </c>
      <c r="K141" s="29"/>
      <c r="L141" s="25"/>
      <c r="M141" s="28" t="s">
        <v>31</v>
      </c>
    </row>
    <row r="142" spans="1:13" ht="144" customHeight="1" x14ac:dyDescent="0.3">
      <c r="A142" s="26" t="s">
        <v>135</v>
      </c>
      <c r="B142" s="13" t="s">
        <v>354</v>
      </c>
      <c r="C142" s="14" t="s">
        <v>210</v>
      </c>
      <c r="D142" s="15" t="s">
        <v>211</v>
      </c>
      <c r="E142" s="27" t="s">
        <v>145</v>
      </c>
      <c r="F142" s="15" t="s">
        <v>272</v>
      </c>
      <c r="G142" s="16">
        <v>100</v>
      </c>
      <c r="H142" s="16">
        <v>0</v>
      </c>
      <c r="I142" s="24">
        <f t="shared" si="9"/>
        <v>0</v>
      </c>
      <c r="J142" s="118" t="s">
        <v>146</v>
      </c>
      <c r="K142" s="29"/>
      <c r="L142" s="25"/>
      <c r="M142" s="28" t="s">
        <v>31</v>
      </c>
    </row>
    <row r="143" spans="1:13" ht="143.25" customHeight="1" x14ac:dyDescent="0.3">
      <c r="A143" s="26" t="s">
        <v>135</v>
      </c>
      <c r="B143" s="13" t="s">
        <v>355</v>
      </c>
      <c r="C143" s="14" t="s">
        <v>210</v>
      </c>
      <c r="D143" s="15" t="s">
        <v>211</v>
      </c>
      <c r="E143" s="27" t="s">
        <v>145</v>
      </c>
      <c r="F143" s="15" t="s">
        <v>272</v>
      </c>
      <c r="G143" s="16">
        <v>150</v>
      </c>
      <c r="H143" s="16">
        <v>0</v>
      </c>
      <c r="I143" s="24">
        <f t="shared" si="9"/>
        <v>0</v>
      </c>
      <c r="J143" s="118" t="s">
        <v>146</v>
      </c>
      <c r="K143" s="29"/>
      <c r="L143" s="25"/>
      <c r="M143" s="28" t="s">
        <v>31</v>
      </c>
    </row>
    <row r="144" spans="1:13" ht="153" customHeight="1" x14ac:dyDescent="0.3">
      <c r="A144" s="26" t="s">
        <v>135</v>
      </c>
      <c r="B144" s="13" t="s">
        <v>356</v>
      </c>
      <c r="C144" s="14" t="s">
        <v>210</v>
      </c>
      <c r="D144" s="15" t="s">
        <v>211</v>
      </c>
      <c r="E144" s="27" t="s">
        <v>145</v>
      </c>
      <c r="F144" s="15" t="s">
        <v>272</v>
      </c>
      <c r="G144" s="16">
        <v>120</v>
      </c>
      <c r="H144" s="16">
        <v>0</v>
      </c>
      <c r="I144" s="24">
        <f t="shared" si="9"/>
        <v>0</v>
      </c>
      <c r="J144" s="118" t="s">
        <v>146</v>
      </c>
      <c r="K144" s="29"/>
      <c r="L144" s="25"/>
      <c r="M144" s="28" t="s">
        <v>31</v>
      </c>
    </row>
    <row r="145" spans="1:13" ht="148.5" customHeight="1" x14ac:dyDescent="0.3">
      <c r="A145" s="26" t="s">
        <v>135</v>
      </c>
      <c r="B145" s="13" t="s">
        <v>357</v>
      </c>
      <c r="C145" s="14" t="s">
        <v>210</v>
      </c>
      <c r="D145" s="15" t="s">
        <v>211</v>
      </c>
      <c r="E145" s="27" t="s">
        <v>145</v>
      </c>
      <c r="F145" s="15" t="s">
        <v>272</v>
      </c>
      <c r="G145" s="16">
        <v>120</v>
      </c>
      <c r="H145" s="16">
        <v>0</v>
      </c>
      <c r="I145" s="24">
        <f t="shared" si="9"/>
        <v>0</v>
      </c>
      <c r="J145" s="118" t="s">
        <v>146</v>
      </c>
      <c r="K145" s="29"/>
      <c r="L145" s="25"/>
      <c r="M145" s="28" t="s">
        <v>31</v>
      </c>
    </row>
    <row r="146" spans="1:13" ht="142.5" customHeight="1" x14ac:dyDescent="0.3">
      <c r="A146" s="26" t="s">
        <v>135</v>
      </c>
      <c r="B146" s="13" t="s">
        <v>358</v>
      </c>
      <c r="C146" s="14" t="s">
        <v>210</v>
      </c>
      <c r="D146" s="15" t="s">
        <v>211</v>
      </c>
      <c r="E146" s="27" t="s">
        <v>145</v>
      </c>
      <c r="F146" s="15" t="s">
        <v>272</v>
      </c>
      <c r="G146" s="16">
        <v>150</v>
      </c>
      <c r="H146" s="16">
        <v>0</v>
      </c>
      <c r="I146" s="24">
        <f t="shared" si="9"/>
        <v>0</v>
      </c>
      <c r="J146" s="118" t="s">
        <v>146</v>
      </c>
      <c r="K146" s="29"/>
      <c r="L146" s="25"/>
      <c r="M146" s="28" t="s">
        <v>31</v>
      </c>
    </row>
    <row r="147" spans="1:13" ht="152.25" customHeight="1" x14ac:dyDescent="0.3">
      <c r="A147" s="26" t="s">
        <v>135</v>
      </c>
      <c r="B147" s="13" t="s">
        <v>359</v>
      </c>
      <c r="C147" s="14" t="s">
        <v>210</v>
      </c>
      <c r="D147" s="15" t="s">
        <v>211</v>
      </c>
      <c r="E147" s="27" t="s">
        <v>145</v>
      </c>
      <c r="F147" s="15" t="s">
        <v>272</v>
      </c>
      <c r="G147" s="16">
        <v>120</v>
      </c>
      <c r="H147" s="16">
        <v>0</v>
      </c>
      <c r="I147" s="24">
        <f t="shared" si="9"/>
        <v>0</v>
      </c>
      <c r="J147" s="118" t="s">
        <v>208</v>
      </c>
      <c r="K147" s="29"/>
      <c r="L147" s="25"/>
      <c r="M147" s="28" t="s">
        <v>31</v>
      </c>
    </row>
    <row r="148" spans="1:13" ht="153" customHeight="1" x14ac:dyDescent="0.3">
      <c r="A148" s="26" t="s">
        <v>135</v>
      </c>
      <c r="B148" s="13" t="s">
        <v>360</v>
      </c>
      <c r="C148" s="14" t="s">
        <v>210</v>
      </c>
      <c r="D148" s="15" t="s">
        <v>211</v>
      </c>
      <c r="E148" s="27" t="s">
        <v>145</v>
      </c>
      <c r="F148" s="15" t="s">
        <v>272</v>
      </c>
      <c r="G148" s="16">
        <v>1</v>
      </c>
      <c r="H148" s="16">
        <v>0</v>
      </c>
      <c r="I148" s="24">
        <f t="shared" si="9"/>
        <v>0</v>
      </c>
      <c r="J148" s="118" t="s">
        <v>147</v>
      </c>
      <c r="K148" s="29"/>
      <c r="L148" s="25"/>
      <c r="M148" s="28" t="s">
        <v>31</v>
      </c>
    </row>
    <row r="149" spans="1:13" ht="151.5" customHeight="1" x14ac:dyDescent="0.3">
      <c r="A149" s="26" t="s">
        <v>135</v>
      </c>
      <c r="B149" s="13" t="s">
        <v>361</v>
      </c>
      <c r="C149" s="14" t="s">
        <v>210</v>
      </c>
      <c r="D149" s="15" t="s">
        <v>211</v>
      </c>
      <c r="E149" s="27" t="s">
        <v>145</v>
      </c>
      <c r="F149" s="15" t="s">
        <v>272</v>
      </c>
      <c r="G149" s="16">
        <v>100</v>
      </c>
      <c r="H149" s="16">
        <v>0</v>
      </c>
      <c r="I149" s="24">
        <f t="shared" si="9"/>
        <v>0</v>
      </c>
      <c r="J149" s="118" t="s">
        <v>146</v>
      </c>
      <c r="K149" s="29"/>
      <c r="L149" s="25"/>
      <c r="M149" s="28" t="s">
        <v>31</v>
      </c>
    </row>
    <row r="150" spans="1:13" ht="140.25" customHeight="1" x14ac:dyDescent="0.3">
      <c r="A150" s="26" t="s">
        <v>135</v>
      </c>
      <c r="B150" s="13" t="s">
        <v>362</v>
      </c>
      <c r="C150" s="14" t="s">
        <v>210</v>
      </c>
      <c r="D150" s="15" t="s">
        <v>211</v>
      </c>
      <c r="E150" s="27" t="s">
        <v>145</v>
      </c>
      <c r="F150" s="15" t="s">
        <v>272</v>
      </c>
      <c r="G150" s="16">
        <v>100</v>
      </c>
      <c r="H150" s="16">
        <v>0</v>
      </c>
      <c r="I150" s="24">
        <f t="shared" si="9"/>
        <v>0</v>
      </c>
      <c r="J150" s="118" t="s">
        <v>146</v>
      </c>
      <c r="K150" s="29"/>
      <c r="L150" s="25"/>
      <c r="M150" s="28" t="s">
        <v>31</v>
      </c>
    </row>
    <row r="151" spans="1:13" ht="140.25" customHeight="1" x14ac:dyDescent="0.3">
      <c r="A151" s="26" t="s">
        <v>135</v>
      </c>
      <c r="B151" s="13" t="s">
        <v>363</v>
      </c>
      <c r="C151" s="14" t="s">
        <v>373</v>
      </c>
      <c r="D151" s="15" t="s">
        <v>374</v>
      </c>
      <c r="E151" s="27" t="s">
        <v>145</v>
      </c>
      <c r="F151" s="15" t="s">
        <v>272</v>
      </c>
      <c r="G151" s="16">
        <v>576</v>
      </c>
      <c r="H151" s="16">
        <v>0</v>
      </c>
      <c r="I151" s="24">
        <f t="shared" si="9"/>
        <v>0</v>
      </c>
      <c r="J151" s="118" t="s">
        <v>208</v>
      </c>
      <c r="K151" s="29"/>
      <c r="L151" s="25"/>
      <c r="M151" s="28" t="s">
        <v>31</v>
      </c>
    </row>
    <row r="152" spans="1:13" ht="140.25" customHeight="1" x14ac:dyDescent="0.3">
      <c r="A152" s="26" t="s">
        <v>135</v>
      </c>
      <c r="B152" s="13" t="s">
        <v>364</v>
      </c>
      <c r="C152" s="14" t="s">
        <v>373</v>
      </c>
      <c r="D152" s="15" t="s">
        <v>374</v>
      </c>
      <c r="E152" s="27" t="s">
        <v>145</v>
      </c>
      <c r="F152" s="15" t="s">
        <v>272</v>
      </c>
      <c r="G152" s="16">
        <v>15</v>
      </c>
      <c r="H152" s="16">
        <v>0</v>
      </c>
      <c r="I152" s="24">
        <f t="shared" si="9"/>
        <v>0</v>
      </c>
      <c r="J152" s="118" t="s">
        <v>146</v>
      </c>
      <c r="K152" s="29"/>
      <c r="L152" s="25"/>
      <c r="M152" s="28" t="s">
        <v>31</v>
      </c>
    </row>
    <row r="153" spans="1:13" ht="140.25" customHeight="1" x14ac:dyDescent="0.3">
      <c r="A153" s="26" t="s">
        <v>135</v>
      </c>
      <c r="B153" s="13" t="s">
        <v>365</v>
      </c>
      <c r="C153" s="14" t="s">
        <v>373</v>
      </c>
      <c r="D153" s="15" t="s">
        <v>374</v>
      </c>
      <c r="E153" s="27" t="s">
        <v>145</v>
      </c>
      <c r="F153" s="15" t="s">
        <v>272</v>
      </c>
      <c r="G153" s="16">
        <v>23.07</v>
      </c>
      <c r="H153" s="16">
        <v>0</v>
      </c>
      <c r="I153" s="24">
        <f t="shared" si="9"/>
        <v>0</v>
      </c>
      <c r="J153" s="118" t="s">
        <v>390</v>
      </c>
      <c r="K153" s="29"/>
      <c r="L153" s="25"/>
      <c r="M153" s="28" t="s">
        <v>31</v>
      </c>
    </row>
    <row r="154" spans="1:13" ht="102" customHeight="1" x14ac:dyDescent="0.3">
      <c r="A154" s="26" t="s">
        <v>135</v>
      </c>
      <c r="B154" s="13" t="s">
        <v>366</v>
      </c>
      <c r="C154" s="14" t="s">
        <v>373</v>
      </c>
      <c r="D154" s="15" t="s">
        <v>374</v>
      </c>
      <c r="E154" s="27" t="s">
        <v>145</v>
      </c>
      <c r="F154" s="15" t="s">
        <v>272</v>
      </c>
      <c r="G154" s="16">
        <v>16.97</v>
      </c>
      <c r="H154" s="16">
        <v>0</v>
      </c>
      <c r="I154" s="24">
        <f t="shared" si="9"/>
        <v>0</v>
      </c>
      <c r="J154" s="118" t="s">
        <v>390</v>
      </c>
      <c r="K154" s="29"/>
      <c r="L154" s="25"/>
      <c r="M154" s="28" t="s">
        <v>31</v>
      </c>
    </row>
    <row r="155" spans="1:13" ht="97.8" customHeight="1" x14ac:dyDescent="0.3">
      <c r="A155" s="26" t="s">
        <v>135</v>
      </c>
      <c r="B155" s="13" t="s">
        <v>367</v>
      </c>
      <c r="C155" s="14" t="s">
        <v>373</v>
      </c>
      <c r="D155" s="15" t="s">
        <v>374</v>
      </c>
      <c r="E155" s="27" t="s">
        <v>393</v>
      </c>
      <c r="F155" s="15" t="s">
        <v>272</v>
      </c>
      <c r="G155" s="16">
        <v>100</v>
      </c>
      <c r="H155" s="16">
        <v>0</v>
      </c>
      <c r="I155" s="24">
        <f t="shared" si="9"/>
        <v>0</v>
      </c>
      <c r="J155" s="118" t="s">
        <v>146</v>
      </c>
      <c r="K155" s="29"/>
      <c r="L155" s="25"/>
      <c r="M155" s="28" t="s">
        <v>31</v>
      </c>
    </row>
    <row r="156" spans="1:13" ht="105" customHeight="1" x14ac:dyDescent="0.3">
      <c r="A156" s="26" t="s">
        <v>135</v>
      </c>
      <c r="B156" s="13" t="s">
        <v>368</v>
      </c>
      <c r="C156" s="14" t="s">
        <v>373</v>
      </c>
      <c r="D156" s="15" t="s">
        <v>374</v>
      </c>
      <c r="E156" s="27" t="s">
        <v>145</v>
      </c>
      <c r="F156" s="15" t="s">
        <v>272</v>
      </c>
      <c r="G156" s="16">
        <v>41</v>
      </c>
      <c r="H156" s="16">
        <v>0</v>
      </c>
      <c r="I156" s="24">
        <f t="shared" si="9"/>
        <v>0</v>
      </c>
      <c r="J156" s="118" t="s">
        <v>147</v>
      </c>
      <c r="K156" s="29"/>
      <c r="L156" s="25"/>
      <c r="M156" s="28" t="s">
        <v>31</v>
      </c>
    </row>
    <row r="184" spans="1:13" ht="21" x14ac:dyDescent="0.4">
      <c r="A184" s="119" t="s">
        <v>271</v>
      </c>
      <c r="B184" s="119"/>
      <c r="C184" s="120">
        <v>24773334.640000001</v>
      </c>
      <c r="D184" s="120"/>
      <c r="E184" s="120"/>
      <c r="F184" s="90"/>
      <c r="G184" s="72"/>
      <c r="H184" s="72"/>
      <c r="I184" s="72"/>
      <c r="J184" s="72"/>
      <c r="K184" s="72"/>
      <c r="L184" s="72"/>
      <c r="M184" s="72"/>
    </row>
    <row r="185" spans="1:13" ht="13.8" customHeight="1" x14ac:dyDescent="0.3"/>
    <row r="189" spans="1:13" ht="59.4" customHeight="1" thickBot="1" x14ac:dyDescent="0.35">
      <c r="A189" s="140" t="s">
        <v>369</v>
      </c>
      <c r="B189" s="140"/>
      <c r="C189" s="140"/>
      <c r="D189" s="140"/>
      <c r="E189" s="5"/>
      <c r="F189" s="5"/>
      <c r="G189" s="5"/>
      <c r="H189" s="5"/>
      <c r="I189" s="5"/>
      <c r="J189" s="5"/>
      <c r="K189" s="5"/>
      <c r="L189" s="5"/>
      <c r="M189" s="5"/>
    </row>
    <row r="190" spans="1:13" ht="42" customHeight="1" thickBot="1" x14ac:dyDescent="0.35">
      <c r="A190" s="121" t="s">
        <v>249</v>
      </c>
      <c r="B190" s="123" t="s">
        <v>250</v>
      </c>
      <c r="C190" s="123" t="s">
        <v>251</v>
      </c>
      <c r="D190" s="125" t="s">
        <v>252</v>
      </c>
      <c r="E190" s="125" t="s">
        <v>253</v>
      </c>
      <c r="F190" s="123" t="s">
        <v>254</v>
      </c>
      <c r="G190" s="127" t="s">
        <v>255</v>
      </c>
      <c r="H190" s="128"/>
      <c r="I190" s="129"/>
      <c r="J190" s="123" t="s">
        <v>256</v>
      </c>
      <c r="K190" s="137" t="s">
        <v>260</v>
      </c>
      <c r="L190" s="138"/>
      <c r="M190" s="139"/>
    </row>
    <row r="191" spans="1:13" ht="105" customHeight="1" thickBot="1" x14ac:dyDescent="0.35">
      <c r="A191" s="122"/>
      <c r="B191" s="124"/>
      <c r="C191" s="124"/>
      <c r="D191" s="126"/>
      <c r="E191" s="126"/>
      <c r="F191" s="124"/>
      <c r="G191" s="68" t="s">
        <v>257</v>
      </c>
      <c r="H191" s="69" t="s">
        <v>258</v>
      </c>
      <c r="I191" s="70" t="s">
        <v>259</v>
      </c>
      <c r="J191" s="124"/>
      <c r="K191" s="81" t="s">
        <v>261</v>
      </c>
      <c r="L191" s="82" t="s">
        <v>262</v>
      </c>
      <c r="M191" s="83" t="s">
        <v>263</v>
      </c>
    </row>
    <row r="192" spans="1:13" ht="129" customHeight="1" x14ac:dyDescent="0.3">
      <c r="A192" s="26" t="s">
        <v>135</v>
      </c>
      <c r="B192" s="13" t="s">
        <v>375</v>
      </c>
      <c r="C192" s="14" t="s">
        <v>376</v>
      </c>
      <c r="D192" s="15" t="s">
        <v>377</v>
      </c>
      <c r="E192" s="27" t="s">
        <v>145</v>
      </c>
      <c r="F192" s="15" t="s">
        <v>272</v>
      </c>
      <c r="G192" s="16">
        <v>1.5</v>
      </c>
      <c r="H192" s="31">
        <v>0</v>
      </c>
      <c r="I192" s="24">
        <f t="shared" ref="I192:I193" si="10">H192/G192*100</f>
        <v>0</v>
      </c>
      <c r="J192" s="118" t="s">
        <v>147</v>
      </c>
      <c r="K192" s="29"/>
      <c r="L192" s="25"/>
      <c r="M192" s="28" t="s">
        <v>31</v>
      </c>
    </row>
    <row r="193" spans="1:13" ht="129" customHeight="1" x14ac:dyDescent="0.3">
      <c r="A193" s="26" t="s">
        <v>135</v>
      </c>
      <c r="B193" s="13" t="s">
        <v>378</v>
      </c>
      <c r="C193" s="14" t="s">
        <v>376</v>
      </c>
      <c r="D193" s="15" t="s">
        <v>377</v>
      </c>
      <c r="E193" s="27" t="s">
        <v>145</v>
      </c>
      <c r="F193" s="15" t="s">
        <v>272</v>
      </c>
      <c r="G193" s="16">
        <v>36</v>
      </c>
      <c r="H193" s="31">
        <v>0</v>
      </c>
      <c r="I193" s="24">
        <f t="shared" si="10"/>
        <v>0</v>
      </c>
      <c r="J193" s="118" t="s">
        <v>147</v>
      </c>
      <c r="K193" s="29"/>
      <c r="L193" s="25"/>
      <c r="M193" s="28" t="s">
        <v>31</v>
      </c>
    </row>
    <row r="194" spans="1:13" ht="129" customHeight="1" x14ac:dyDescent="0.3">
      <c r="A194" s="26" t="s">
        <v>135</v>
      </c>
      <c r="B194" s="13" t="s">
        <v>379</v>
      </c>
      <c r="C194" s="14" t="s">
        <v>376</v>
      </c>
      <c r="D194" s="15" t="s">
        <v>377</v>
      </c>
      <c r="E194" s="27" t="s">
        <v>145</v>
      </c>
      <c r="F194" s="15" t="s">
        <v>272</v>
      </c>
      <c r="G194" s="16">
        <v>44</v>
      </c>
      <c r="H194" s="31">
        <v>0</v>
      </c>
      <c r="I194" s="24">
        <f t="shared" ref="I194" si="11">H194/G194*100</f>
        <v>0</v>
      </c>
      <c r="J194" s="118" t="s">
        <v>147</v>
      </c>
      <c r="K194" s="29"/>
      <c r="L194" s="25"/>
      <c r="M194" s="28" t="s">
        <v>31</v>
      </c>
    </row>
    <row r="195" spans="1:13" ht="129" customHeight="1" x14ac:dyDescent="0.3">
      <c r="A195" s="26" t="s">
        <v>135</v>
      </c>
      <c r="B195" s="13" t="s">
        <v>380</v>
      </c>
      <c r="C195" s="14" t="s">
        <v>376</v>
      </c>
      <c r="D195" s="15" t="s">
        <v>377</v>
      </c>
      <c r="E195" s="27" t="s">
        <v>145</v>
      </c>
      <c r="F195" s="15" t="s">
        <v>272</v>
      </c>
      <c r="G195" s="16">
        <v>8</v>
      </c>
      <c r="H195" s="31">
        <v>0</v>
      </c>
      <c r="I195" s="24">
        <f t="shared" ref="I195:I197" si="12">H195/G195*100</f>
        <v>0</v>
      </c>
      <c r="J195" s="118" t="s">
        <v>147</v>
      </c>
      <c r="K195" s="29"/>
      <c r="L195" s="25"/>
      <c r="M195" s="28" t="s">
        <v>31</v>
      </c>
    </row>
    <row r="196" spans="1:13" ht="129" customHeight="1" x14ac:dyDescent="0.3">
      <c r="A196" s="26" t="s">
        <v>135</v>
      </c>
      <c r="B196" s="13" t="s">
        <v>381</v>
      </c>
      <c r="C196" s="14" t="s">
        <v>376</v>
      </c>
      <c r="D196" s="15" t="s">
        <v>377</v>
      </c>
      <c r="E196" s="27" t="s">
        <v>145</v>
      </c>
      <c r="F196" s="15" t="s">
        <v>272</v>
      </c>
      <c r="G196" s="16">
        <v>30</v>
      </c>
      <c r="H196" s="31">
        <v>30</v>
      </c>
      <c r="I196" s="24">
        <f t="shared" si="12"/>
        <v>100</v>
      </c>
      <c r="J196" s="118" t="s">
        <v>147</v>
      </c>
      <c r="K196" s="29"/>
      <c r="L196" s="25"/>
      <c r="M196" s="28" t="s">
        <v>31</v>
      </c>
    </row>
    <row r="197" spans="1:13" ht="129" customHeight="1" x14ac:dyDescent="0.3">
      <c r="A197" s="26" t="s">
        <v>135</v>
      </c>
      <c r="B197" s="13" t="s">
        <v>382</v>
      </c>
      <c r="C197" s="14" t="s">
        <v>376</v>
      </c>
      <c r="D197" s="15" t="s">
        <v>377</v>
      </c>
      <c r="E197" s="27" t="s">
        <v>145</v>
      </c>
      <c r="F197" s="15" t="s">
        <v>272</v>
      </c>
      <c r="G197" s="16">
        <v>36</v>
      </c>
      <c r="H197" s="31">
        <v>36</v>
      </c>
      <c r="I197" s="24">
        <f t="shared" si="12"/>
        <v>100</v>
      </c>
      <c r="J197" s="118" t="s">
        <v>147</v>
      </c>
      <c r="K197" s="29"/>
      <c r="L197" s="25"/>
      <c r="M197" s="28" t="s">
        <v>31</v>
      </c>
    </row>
    <row r="198" spans="1:13" ht="129" customHeight="1" x14ac:dyDescent="0.3">
      <c r="A198" s="26" t="s">
        <v>135</v>
      </c>
      <c r="B198" s="13" t="s">
        <v>383</v>
      </c>
      <c r="C198" s="14" t="s">
        <v>376</v>
      </c>
      <c r="D198" s="15" t="s">
        <v>377</v>
      </c>
      <c r="E198" s="27" t="s">
        <v>145</v>
      </c>
      <c r="F198" s="15" t="s">
        <v>272</v>
      </c>
      <c r="G198" s="16">
        <v>36</v>
      </c>
      <c r="H198" s="31">
        <v>0</v>
      </c>
      <c r="I198" s="24">
        <f t="shared" ref="I198:I200" si="13">H198/G198*100</f>
        <v>0</v>
      </c>
      <c r="J198" s="118" t="s">
        <v>147</v>
      </c>
      <c r="K198" s="29"/>
      <c r="L198" s="25"/>
      <c r="M198" s="28" t="s">
        <v>31</v>
      </c>
    </row>
    <row r="199" spans="1:13" ht="129" customHeight="1" x14ac:dyDescent="0.3">
      <c r="A199" s="26" t="s">
        <v>135</v>
      </c>
      <c r="B199" s="13" t="s">
        <v>384</v>
      </c>
      <c r="C199" s="14" t="s">
        <v>376</v>
      </c>
      <c r="D199" s="15" t="s">
        <v>377</v>
      </c>
      <c r="E199" s="27" t="s">
        <v>145</v>
      </c>
      <c r="F199" s="15" t="s">
        <v>272</v>
      </c>
      <c r="G199" s="16">
        <v>240</v>
      </c>
      <c r="H199" s="31">
        <v>0</v>
      </c>
      <c r="I199" s="24">
        <f t="shared" si="13"/>
        <v>0</v>
      </c>
      <c r="J199" s="118" t="s">
        <v>146</v>
      </c>
      <c r="K199" s="29"/>
      <c r="L199" s="25"/>
      <c r="M199" s="28" t="s">
        <v>31</v>
      </c>
    </row>
    <row r="200" spans="1:13" ht="129" customHeight="1" x14ac:dyDescent="0.3">
      <c r="A200" s="26" t="s">
        <v>135</v>
      </c>
      <c r="B200" s="13" t="s">
        <v>385</v>
      </c>
      <c r="C200" s="14" t="s">
        <v>376</v>
      </c>
      <c r="D200" s="15" t="s">
        <v>377</v>
      </c>
      <c r="E200" s="27" t="s">
        <v>145</v>
      </c>
      <c r="F200" s="15" t="s">
        <v>272</v>
      </c>
      <c r="G200" s="16">
        <v>1</v>
      </c>
      <c r="H200" s="31">
        <v>0</v>
      </c>
      <c r="I200" s="24">
        <f t="shared" si="13"/>
        <v>0</v>
      </c>
      <c r="J200" s="118" t="s">
        <v>147</v>
      </c>
      <c r="K200" s="29"/>
      <c r="L200" s="25"/>
      <c r="M200" s="28" t="s">
        <v>31</v>
      </c>
    </row>
    <row r="201" spans="1:13" ht="129" customHeight="1" x14ac:dyDescent="0.3">
      <c r="A201" s="26" t="s">
        <v>135</v>
      </c>
      <c r="B201" s="13" t="s">
        <v>386</v>
      </c>
      <c r="C201" s="14" t="s">
        <v>376</v>
      </c>
      <c r="D201" s="15" t="s">
        <v>377</v>
      </c>
      <c r="E201" s="27" t="s">
        <v>145</v>
      </c>
      <c r="F201" s="15" t="s">
        <v>272</v>
      </c>
      <c r="G201" s="16">
        <v>240</v>
      </c>
      <c r="H201" s="31">
        <v>0</v>
      </c>
      <c r="I201" s="24">
        <f t="shared" ref="I201" si="14">H201/G201*100</f>
        <v>0</v>
      </c>
      <c r="J201" s="118" t="s">
        <v>146</v>
      </c>
      <c r="K201" s="29"/>
      <c r="L201" s="25"/>
      <c r="M201" s="28" t="s">
        <v>31</v>
      </c>
    </row>
    <row r="202" spans="1:13" ht="111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ht="111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</sheetData>
  <mergeCells count="58">
    <mergeCell ref="K1:M1"/>
    <mergeCell ref="A3:B3"/>
    <mergeCell ref="C3:I3"/>
    <mergeCell ref="A5:M5"/>
    <mergeCell ref="A7:B7"/>
    <mergeCell ref="C7:E7"/>
    <mergeCell ref="K7:M7"/>
    <mergeCell ref="G7:J7"/>
    <mergeCell ref="A80:C80"/>
    <mergeCell ref="A13:D13"/>
    <mergeCell ref="A1:B1"/>
    <mergeCell ref="C1:I1"/>
    <mergeCell ref="A11:B11"/>
    <mergeCell ref="C11:E11"/>
    <mergeCell ref="A78:B78"/>
    <mergeCell ref="C78:E78"/>
    <mergeCell ref="F14:F15"/>
    <mergeCell ref="G14:I14"/>
    <mergeCell ref="J14:J15"/>
    <mergeCell ref="K14:M14"/>
    <mergeCell ref="A14:A15"/>
    <mergeCell ref="B14:B15"/>
    <mergeCell ref="C14:C15"/>
    <mergeCell ref="D14:D15"/>
    <mergeCell ref="E14:E15"/>
    <mergeCell ref="A81:A82"/>
    <mergeCell ref="B81:B82"/>
    <mergeCell ref="C81:C82"/>
    <mergeCell ref="D81:D82"/>
    <mergeCell ref="A190:A191"/>
    <mergeCell ref="B190:B191"/>
    <mergeCell ref="C190:C191"/>
    <mergeCell ref="D190:D191"/>
    <mergeCell ref="A117:C117"/>
    <mergeCell ref="A115:B115"/>
    <mergeCell ref="C115:E115"/>
    <mergeCell ref="A189:D189"/>
    <mergeCell ref="A184:B184"/>
    <mergeCell ref="C184:E184"/>
    <mergeCell ref="A118:A119"/>
    <mergeCell ref="B118:B119"/>
    <mergeCell ref="C118:C119"/>
    <mergeCell ref="D118:D119"/>
    <mergeCell ref="E190:E191"/>
    <mergeCell ref="E118:E119"/>
    <mergeCell ref="J190:J191"/>
    <mergeCell ref="E81:E82"/>
    <mergeCell ref="K190:M190"/>
    <mergeCell ref="F81:F82"/>
    <mergeCell ref="G81:I81"/>
    <mergeCell ref="J81:J82"/>
    <mergeCell ref="K81:M81"/>
    <mergeCell ref="J118:J119"/>
    <mergeCell ref="K118:M118"/>
    <mergeCell ref="F190:F191"/>
    <mergeCell ref="F118:F119"/>
    <mergeCell ref="G118:I118"/>
    <mergeCell ref="G190:I190"/>
  </mergeCells>
  <pageMargins left="0.19685039370078741" right="0.11811023622047245" top="0.55118110236220474" bottom="0.35433070866141736" header="0.31496062992125984" footer="0.31496062992125984"/>
  <pageSetup scale="54" fitToHeight="0" orientation="landscape" r:id="rId1"/>
  <rowBreaks count="5" manualBreakCount="5">
    <brk id="29" max="12" man="1"/>
    <brk id="75" max="12" man="1"/>
    <brk id="111" max="12" man="1"/>
    <brk id="127" max="12" man="1"/>
    <brk id="1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M232"/>
  <sheetViews>
    <sheetView view="pageBreakPreview" topLeftCell="A220" zoomScale="60" zoomScaleNormal="100" workbookViewId="0">
      <selection activeCell="A235" sqref="A235"/>
    </sheetView>
  </sheetViews>
  <sheetFormatPr baseColWidth="10" defaultRowHeight="14.4" x14ac:dyDescent="0.3"/>
  <cols>
    <col min="1" max="1" width="32.5546875" customWidth="1"/>
    <col min="2" max="2" width="37.33203125" customWidth="1"/>
    <col min="3" max="3" width="19.6640625" customWidth="1"/>
    <col min="4" max="4" width="29.6640625" customWidth="1"/>
    <col min="5" max="5" width="17.33203125" customWidth="1"/>
    <col min="6" max="6" width="13.6640625" customWidth="1"/>
    <col min="7" max="7" width="11.5546875" customWidth="1"/>
    <col min="8" max="8" width="9.44140625" customWidth="1"/>
    <col min="9" max="9" width="9.88671875" customWidth="1"/>
    <col min="10" max="10" width="18.5546875" customWidth="1"/>
    <col min="11" max="11" width="22.5546875" customWidth="1"/>
    <col min="12" max="12" width="24.44140625" customWidth="1"/>
    <col min="13" max="13" width="22.88671875" customWidth="1"/>
  </cols>
  <sheetData>
    <row r="1" spans="1:13" ht="25.5" customHeight="1" x14ac:dyDescent="0.5">
      <c r="A1" s="131" t="s">
        <v>268</v>
      </c>
      <c r="B1" s="131"/>
      <c r="C1" s="135" t="s">
        <v>265</v>
      </c>
      <c r="D1" s="135"/>
      <c r="E1" s="135"/>
      <c r="F1" s="135"/>
      <c r="G1" s="135"/>
      <c r="H1" s="135"/>
      <c r="I1" s="135"/>
      <c r="J1" s="86"/>
      <c r="K1" s="136" t="s">
        <v>3</v>
      </c>
      <c r="L1" s="136"/>
      <c r="M1" s="136"/>
    </row>
    <row r="2" spans="1:13" ht="25.8" x14ac:dyDescent="0.5">
      <c r="A2" s="87"/>
      <c r="B2" s="88"/>
      <c r="C2" s="86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5.2" x14ac:dyDescent="0.45">
      <c r="A3" s="131" t="s">
        <v>269</v>
      </c>
      <c r="B3" s="131"/>
      <c r="C3" s="133" t="s">
        <v>266</v>
      </c>
      <c r="D3" s="133"/>
      <c r="E3" s="133"/>
      <c r="F3" s="133"/>
      <c r="G3" s="133"/>
      <c r="H3" s="133"/>
      <c r="I3" s="133"/>
      <c r="J3" s="89"/>
      <c r="K3" s="87"/>
      <c r="L3" s="87"/>
      <c r="M3" s="87"/>
    </row>
    <row r="4" spans="1:13" ht="25.8" x14ac:dyDescent="0.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25.2" x14ac:dyDescent="0.45">
      <c r="A5" s="130" t="s">
        <v>264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ht="25.8" x14ac:dyDescent="0.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ht="25.8" x14ac:dyDescent="0.5">
      <c r="A7" s="131"/>
      <c r="B7" s="131"/>
      <c r="C7" s="132"/>
      <c r="D7" s="132"/>
      <c r="E7" s="132"/>
      <c r="F7" s="88"/>
      <c r="G7" s="88"/>
      <c r="H7" s="88"/>
      <c r="I7" s="141" t="s">
        <v>302</v>
      </c>
      <c r="J7" s="141"/>
      <c r="K7" s="134" t="s">
        <v>267</v>
      </c>
      <c r="L7" s="134"/>
      <c r="M7" s="134"/>
    </row>
    <row r="8" spans="1:13" x14ac:dyDescent="0.3">
      <c r="A8" s="1"/>
      <c r="B8" s="1"/>
      <c r="C8" s="2"/>
      <c r="D8" s="2"/>
      <c r="E8" s="2"/>
      <c r="H8" s="3"/>
      <c r="I8" s="3"/>
      <c r="J8" s="3"/>
      <c r="K8" s="4"/>
      <c r="L8" s="4"/>
      <c r="M8" s="4"/>
    </row>
    <row r="9" spans="1:13" ht="25.5" customHeight="1" x14ac:dyDescent="0.3">
      <c r="A9" s="1"/>
      <c r="B9" s="1"/>
      <c r="C9" s="2"/>
      <c r="D9" s="2"/>
      <c r="E9" s="2"/>
      <c r="H9" s="3"/>
      <c r="I9" s="3"/>
      <c r="J9" s="3"/>
      <c r="K9" s="4"/>
      <c r="L9" s="4"/>
      <c r="M9" s="4"/>
    </row>
    <row r="10" spans="1:13" ht="8.25" customHeight="1" x14ac:dyDescent="0.3">
      <c r="A10" s="1"/>
      <c r="B10" s="1"/>
      <c r="C10" s="2"/>
      <c r="D10" s="2"/>
      <c r="E10" s="2"/>
      <c r="H10" s="3"/>
      <c r="I10" s="3"/>
      <c r="J10" s="3"/>
      <c r="K10" s="4"/>
      <c r="L10" s="4"/>
      <c r="M10" s="4"/>
    </row>
    <row r="11" spans="1:13" ht="8.25" customHeight="1" x14ac:dyDescent="0.3"/>
    <row r="12" spans="1:13" ht="21" x14ac:dyDescent="0.4">
      <c r="A12" s="119" t="s">
        <v>271</v>
      </c>
      <c r="B12" s="119"/>
      <c r="C12" s="120">
        <v>61000</v>
      </c>
      <c r="D12" s="120"/>
      <c r="E12" s="120"/>
      <c r="F12" s="90"/>
      <c r="G12" s="72"/>
      <c r="H12" s="72"/>
      <c r="I12" s="72"/>
      <c r="J12" s="72"/>
      <c r="K12" s="72"/>
      <c r="L12" s="72"/>
      <c r="M12" s="72"/>
    </row>
    <row r="13" spans="1:13" ht="51" customHeight="1" thickBot="1" x14ac:dyDescent="0.35">
      <c r="A13" s="67" t="s">
        <v>88</v>
      </c>
      <c r="B13" s="67"/>
      <c r="C13" s="67"/>
      <c r="D13" s="67"/>
      <c r="E13" s="5"/>
      <c r="F13" s="5"/>
      <c r="G13" s="5"/>
      <c r="H13" s="5"/>
      <c r="I13" s="5"/>
      <c r="J13" s="5"/>
      <c r="K13" s="5"/>
      <c r="L13" s="5"/>
      <c r="M13" s="5"/>
    </row>
    <row r="14" spans="1:13" ht="41.25" customHeight="1" thickBot="1" x14ac:dyDescent="0.35">
      <c r="A14" s="121" t="s">
        <v>249</v>
      </c>
      <c r="B14" s="123" t="s">
        <v>250</v>
      </c>
      <c r="C14" s="123" t="s">
        <v>251</v>
      </c>
      <c r="D14" s="125" t="s">
        <v>252</v>
      </c>
      <c r="E14" s="125" t="s">
        <v>253</v>
      </c>
      <c r="F14" s="123" t="s">
        <v>254</v>
      </c>
      <c r="G14" s="127" t="s">
        <v>255</v>
      </c>
      <c r="H14" s="128"/>
      <c r="I14" s="129"/>
      <c r="J14" s="123" t="s">
        <v>256</v>
      </c>
      <c r="K14" s="137" t="s">
        <v>260</v>
      </c>
      <c r="L14" s="138"/>
      <c r="M14" s="139"/>
    </row>
    <row r="15" spans="1:13" ht="133.5" customHeight="1" thickBot="1" x14ac:dyDescent="0.35">
      <c r="A15" s="122"/>
      <c r="B15" s="124"/>
      <c r="C15" s="124"/>
      <c r="D15" s="126"/>
      <c r="E15" s="126"/>
      <c r="F15" s="124"/>
      <c r="G15" s="68" t="s">
        <v>257</v>
      </c>
      <c r="H15" s="69" t="s">
        <v>258</v>
      </c>
      <c r="I15" s="70" t="s">
        <v>259</v>
      </c>
      <c r="J15" s="124"/>
      <c r="K15" s="81" t="s">
        <v>261</v>
      </c>
      <c r="L15" s="82" t="s">
        <v>262</v>
      </c>
      <c r="M15" s="83" t="s">
        <v>263</v>
      </c>
    </row>
    <row r="16" spans="1:13" ht="186" customHeight="1" x14ac:dyDescent="0.3">
      <c r="A16" s="26" t="s">
        <v>88</v>
      </c>
      <c r="B16" s="13" t="s">
        <v>281</v>
      </c>
      <c r="C16" s="14" t="s">
        <v>95</v>
      </c>
      <c r="D16" s="15" t="s">
        <v>93</v>
      </c>
      <c r="E16" s="27" t="s">
        <v>86</v>
      </c>
      <c r="F16" s="15" t="s">
        <v>272</v>
      </c>
      <c r="G16" s="16">
        <v>365</v>
      </c>
      <c r="H16" s="16">
        <v>182</v>
      </c>
      <c r="I16" s="24">
        <f t="shared" ref="I16" si="0">H16/G16*100</f>
        <v>49.863013698630141</v>
      </c>
      <c r="J16" s="13" t="s">
        <v>96</v>
      </c>
      <c r="K16" s="17"/>
      <c r="L16" s="25"/>
      <c r="M16" s="28" t="s">
        <v>31</v>
      </c>
    </row>
    <row r="17" spans="1:13" ht="106.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42" spans="1:13" ht="21" x14ac:dyDescent="0.4">
      <c r="A42" s="119" t="s">
        <v>271</v>
      </c>
      <c r="B42" s="119"/>
      <c r="C42" s="120">
        <v>19318810.52</v>
      </c>
      <c r="D42" s="120"/>
      <c r="E42" s="120"/>
      <c r="F42" s="90"/>
      <c r="G42" s="72"/>
      <c r="H42" s="72"/>
      <c r="I42" s="72"/>
      <c r="J42" s="72"/>
      <c r="K42" s="72"/>
      <c r="L42" s="72"/>
      <c r="M42" s="72"/>
    </row>
    <row r="46" spans="1:13" ht="50.4" customHeight="1" thickBot="1" x14ac:dyDescent="0.35">
      <c r="A46" s="67" t="s">
        <v>115</v>
      </c>
      <c r="B46" s="67"/>
      <c r="C46" s="67"/>
      <c r="D46" s="67"/>
      <c r="E46" s="5"/>
      <c r="F46" s="5"/>
      <c r="G46" s="5"/>
      <c r="H46" s="5"/>
      <c r="I46" s="5"/>
      <c r="J46" s="5"/>
      <c r="K46" s="5"/>
      <c r="L46" s="5"/>
      <c r="M46" s="5"/>
    </row>
    <row r="47" spans="1:13" ht="62.25" customHeight="1" thickBot="1" x14ac:dyDescent="0.35">
      <c r="A47" s="121" t="s">
        <v>249</v>
      </c>
      <c r="B47" s="123" t="s">
        <v>250</v>
      </c>
      <c r="C47" s="123" t="s">
        <v>251</v>
      </c>
      <c r="D47" s="125" t="s">
        <v>252</v>
      </c>
      <c r="E47" s="125" t="s">
        <v>253</v>
      </c>
      <c r="F47" s="123" t="s">
        <v>254</v>
      </c>
      <c r="G47" s="127" t="s">
        <v>255</v>
      </c>
      <c r="H47" s="128"/>
      <c r="I47" s="129"/>
      <c r="J47" s="123" t="s">
        <v>256</v>
      </c>
      <c r="K47" s="137" t="s">
        <v>260</v>
      </c>
      <c r="L47" s="138"/>
      <c r="M47" s="139"/>
    </row>
    <row r="48" spans="1:13" ht="135.75" customHeight="1" thickBot="1" x14ac:dyDescent="0.35">
      <c r="A48" s="122"/>
      <c r="B48" s="124"/>
      <c r="C48" s="124"/>
      <c r="D48" s="126"/>
      <c r="E48" s="126"/>
      <c r="F48" s="124"/>
      <c r="G48" s="68" t="s">
        <v>257</v>
      </c>
      <c r="H48" s="69" t="s">
        <v>258</v>
      </c>
      <c r="I48" s="70" t="s">
        <v>259</v>
      </c>
      <c r="J48" s="124"/>
      <c r="K48" s="81" t="s">
        <v>261</v>
      </c>
      <c r="L48" s="82" t="s">
        <v>262</v>
      </c>
      <c r="M48" s="83" t="s">
        <v>263</v>
      </c>
    </row>
    <row r="49" spans="1:13" ht="261.60000000000002" customHeight="1" x14ac:dyDescent="0.3">
      <c r="A49" s="26" t="s">
        <v>115</v>
      </c>
      <c r="B49" s="113" t="s">
        <v>299</v>
      </c>
      <c r="C49" s="14" t="s">
        <v>118</v>
      </c>
      <c r="D49" s="15" t="s">
        <v>213</v>
      </c>
      <c r="E49" s="27" t="s">
        <v>61</v>
      </c>
      <c r="F49" s="15" t="s">
        <v>272</v>
      </c>
      <c r="G49" s="16">
        <v>365</v>
      </c>
      <c r="H49" s="16">
        <v>182</v>
      </c>
      <c r="I49" s="24">
        <f t="shared" ref="I49:I50" si="1">H49/G49*100</f>
        <v>49.863013698630141</v>
      </c>
      <c r="J49" s="13" t="s">
        <v>117</v>
      </c>
      <c r="K49" s="17"/>
      <c r="L49" s="18"/>
      <c r="M49" s="28" t="s">
        <v>31</v>
      </c>
    </row>
    <row r="50" spans="1:13" ht="232.2" customHeight="1" x14ac:dyDescent="0.3">
      <c r="A50" s="26" t="s">
        <v>115</v>
      </c>
      <c r="B50" s="113" t="s">
        <v>299</v>
      </c>
      <c r="C50" s="14" t="s">
        <v>118</v>
      </c>
      <c r="D50" s="15" t="s">
        <v>214</v>
      </c>
      <c r="E50" s="27" t="s">
        <v>61</v>
      </c>
      <c r="F50" s="15" t="s">
        <v>272</v>
      </c>
      <c r="G50" s="16">
        <v>365</v>
      </c>
      <c r="H50" s="16">
        <v>182</v>
      </c>
      <c r="I50" s="24">
        <f t="shared" si="1"/>
        <v>49.863013698630141</v>
      </c>
      <c r="J50" s="13" t="s">
        <v>119</v>
      </c>
      <c r="K50" s="17"/>
      <c r="L50" s="18"/>
      <c r="M50" s="28" t="s">
        <v>31</v>
      </c>
    </row>
    <row r="55" spans="1:13" ht="48.6" customHeight="1" x14ac:dyDescent="0.3"/>
    <row r="71" spans="1:13" ht="21" x14ac:dyDescent="0.4">
      <c r="A71" s="119" t="s">
        <v>271</v>
      </c>
      <c r="B71" s="119"/>
      <c r="C71" s="120">
        <v>3856238</v>
      </c>
      <c r="D71" s="120"/>
      <c r="E71" s="120"/>
      <c r="F71" s="90"/>
      <c r="G71" s="72"/>
      <c r="H71" s="72"/>
      <c r="I71" s="72"/>
      <c r="J71" s="72"/>
      <c r="K71" s="72"/>
      <c r="L71" s="72"/>
      <c r="M71" s="72"/>
    </row>
    <row r="75" spans="1:13" ht="50.4" customHeight="1" thickBot="1" x14ac:dyDescent="0.35">
      <c r="A75" s="67" t="s">
        <v>300</v>
      </c>
      <c r="B75" s="67"/>
      <c r="C75" s="67"/>
      <c r="D75" s="67"/>
      <c r="E75" s="5"/>
      <c r="F75" s="5"/>
      <c r="G75" s="5"/>
      <c r="H75" s="5"/>
      <c r="I75" s="5"/>
      <c r="J75" s="5"/>
      <c r="K75" s="5"/>
      <c r="L75" s="5"/>
      <c r="M75" s="5"/>
    </row>
    <row r="76" spans="1:13" ht="76.5" customHeight="1" thickBot="1" x14ac:dyDescent="0.35">
      <c r="A76" s="121" t="s">
        <v>249</v>
      </c>
      <c r="B76" s="123" t="s">
        <v>250</v>
      </c>
      <c r="C76" s="123" t="s">
        <v>251</v>
      </c>
      <c r="D76" s="125" t="s">
        <v>252</v>
      </c>
      <c r="E76" s="125" t="s">
        <v>253</v>
      </c>
      <c r="F76" s="123" t="s">
        <v>254</v>
      </c>
      <c r="G76" s="127" t="s">
        <v>255</v>
      </c>
      <c r="H76" s="128"/>
      <c r="I76" s="129"/>
      <c r="J76" s="123" t="s">
        <v>256</v>
      </c>
      <c r="K76" s="137" t="s">
        <v>260</v>
      </c>
      <c r="L76" s="138"/>
      <c r="M76" s="139"/>
    </row>
    <row r="77" spans="1:13" ht="79.8" customHeight="1" thickBot="1" x14ac:dyDescent="0.35">
      <c r="A77" s="122"/>
      <c r="B77" s="124"/>
      <c r="C77" s="124"/>
      <c r="D77" s="126"/>
      <c r="E77" s="126"/>
      <c r="F77" s="124"/>
      <c r="G77" s="68" t="s">
        <v>257</v>
      </c>
      <c r="H77" s="69" t="s">
        <v>258</v>
      </c>
      <c r="I77" s="70" t="s">
        <v>259</v>
      </c>
      <c r="J77" s="124"/>
      <c r="K77" s="81" t="s">
        <v>261</v>
      </c>
      <c r="L77" s="82" t="s">
        <v>262</v>
      </c>
      <c r="M77" s="83" t="s">
        <v>263</v>
      </c>
    </row>
    <row r="78" spans="1:13" ht="297.60000000000002" customHeight="1" x14ac:dyDescent="0.3">
      <c r="A78" s="26" t="s">
        <v>120</v>
      </c>
      <c r="B78" s="113" t="s">
        <v>301</v>
      </c>
      <c r="C78" s="14" t="s">
        <v>121</v>
      </c>
      <c r="D78" s="15" t="s">
        <v>122</v>
      </c>
      <c r="E78" s="27" t="s">
        <v>123</v>
      </c>
      <c r="F78" s="15" t="s">
        <v>272</v>
      </c>
      <c r="G78" s="16">
        <v>365</v>
      </c>
      <c r="H78" s="16">
        <v>182</v>
      </c>
      <c r="I78" s="24">
        <f t="shared" ref="I78:I79" si="2">H78/G78*100</f>
        <v>49.863013698630141</v>
      </c>
      <c r="J78" s="13" t="s">
        <v>124</v>
      </c>
      <c r="K78" s="17"/>
      <c r="L78" s="18"/>
      <c r="M78" s="28" t="s">
        <v>31</v>
      </c>
    </row>
    <row r="79" spans="1:13" ht="267" customHeight="1" x14ac:dyDescent="0.3">
      <c r="A79" s="26" t="s">
        <v>120</v>
      </c>
      <c r="B79" s="113" t="s">
        <v>301</v>
      </c>
      <c r="C79" s="14" t="s">
        <v>121</v>
      </c>
      <c r="D79" s="15" t="s">
        <v>122</v>
      </c>
      <c r="E79" s="27" t="s">
        <v>123</v>
      </c>
      <c r="F79" s="15" t="s">
        <v>272</v>
      </c>
      <c r="G79" s="16">
        <v>365</v>
      </c>
      <c r="H79" s="16">
        <v>182</v>
      </c>
      <c r="I79" s="24">
        <f t="shared" si="2"/>
        <v>49.863013698630141</v>
      </c>
      <c r="J79" s="13" t="s">
        <v>124</v>
      </c>
      <c r="K79" s="17"/>
      <c r="L79" s="18"/>
      <c r="M79" s="28" t="s">
        <v>31</v>
      </c>
    </row>
    <row r="92" spans="1:13" ht="21" x14ac:dyDescent="0.4">
      <c r="A92" s="119" t="s">
        <v>271</v>
      </c>
      <c r="B92" s="119"/>
      <c r="C92" s="120">
        <v>4433518.2</v>
      </c>
      <c r="D92" s="120"/>
      <c r="E92" s="120"/>
      <c r="F92" s="90"/>
      <c r="G92" s="72"/>
      <c r="H92" s="72"/>
      <c r="I92" s="72"/>
      <c r="J92" s="72"/>
      <c r="K92" s="72"/>
      <c r="L92" s="72"/>
      <c r="M92" s="72"/>
    </row>
    <row r="96" spans="1:13" ht="48" customHeight="1" thickBot="1" x14ac:dyDescent="0.35">
      <c r="A96" s="67" t="s">
        <v>125</v>
      </c>
      <c r="B96" s="67"/>
      <c r="C96" s="67"/>
      <c r="D96" s="67"/>
      <c r="E96" s="5"/>
      <c r="F96" s="5"/>
      <c r="G96" s="5"/>
      <c r="H96" s="5"/>
      <c r="I96" s="5"/>
      <c r="J96" s="5"/>
      <c r="K96" s="5"/>
      <c r="L96" s="5"/>
      <c r="M96" s="5"/>
    </row>
    <row r="97" spans="1:13" ht="41.25" customHeight="1" thickBot="1" x14ac:dyDescent="0.35">
      <c r="A97" s="121" t="s">
        <v>249</v>
      </c>
      <c r="B97" s="123" t="s">
        <v>250</v>
      </c>
      <c r="C97" s="123" t="s">
        <v>251</v>
      </c>
      <c r="D97" s="125" t="s">
        <v>252</v>
      </c>
      <c r="E97" s="125" t="s">
        <v>253</v>
      </c>
      <c r="F97" s="123" t="s">
        <v>254</v>
      </c>
      <c r="G97" s="127" t="s">
        <v>255</v>
      </c>
      <c r="H97" s="128"/>
      <c r="I97" s="129"/>
      <c r="J97" s="123" t="s">
        <v>256</v>
      </c>
      <c r="K97" s="137" t="s">
        <v>260</v>
      </c>
      <c r="L97" s="138"/>
      <c r="M97" s="139"/>
    </row>
    <row r="98" spans="1:13" ht="113.25" customHeight="1" thickBot="1" x14ac:dyDescent="0.35">
      <c r="A98" s="122"/>
      <c r="B98" s="124"/>
      <c r="C98" s="124"/>
      <c r="D98" s="126"/>
      <c r="E98" s="126"/>
      <c r="F98" s="124"/>
      <c r="G98" s="68" t="s">
        <v>257</v>
      </c>
      <c r="H98" s="69" t="s">
        <v>258</v>
      </c>
      <c r="I98" s="70" t="s">
        <v>259</v>
      </c>
      <c r="J98" s="124"/>
      <c r="K98" s="81" t="s">
        <v>261</v>
      </c>
      <c r="L98" s="82" t="s">
        <v>262</v>
      </c>
      <c r="M98" s="83" t="s">
        <v>263</v>
      </c>
    </row>
    <row r="99" spans="1:13" ht="164.25" customHeight="1" x14ac:dyDescent="0.3">
      <c r="A99" s="26" t="s">
        <v>125</v>
      </c>
      <c r="B99" s="15" t="s">
        <v>126</v>
      </c>
      <c r="C99" s="14" t="s">
        <v>127</v>
      </c>
      <c r="D99" s="15" t="s">
        <v>128</v>
      </c>
      <c r="E99" s="27" t="s">
        <v>129</v>
      </c>
      <c r="F99" s="15" t="s">
        <v>272</v>
      </c>
      <c r="G99" s="16">
        <v>365</v>
      </c>
      <c r="H99" s="16">
        <v>182</v>
      </c>
      <c r="I99" s="24">
        <f t="shared" ref="I99" si="3">H99/G99*100</f>
        <v>49.863013698630141</v>
      </c>
      <c r="J99" s="13" t="s">
        <v>130</v>
      </c>
      <c r="K99" s="17"/>
      <c r="L99" s="18"/>
      <c r="M99" s="28" t="s">
        <v>31</v>
      </c>
    </row>
    <row r="100" spans="1:13" ht="127.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 ht="127.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29" spans="1:13" ht="21" x14ac:dyDescent="0.4">
      <c r="A129" s="119" t="s">
        <v>271</v>
      </c>
      <c r="B129" s="119"/>
      <c r="C129" s="120">
        <v>111448</v>
      </c>
      <c r="D129" s="120"/>
      <c r="E129" s="120"/>
      <c r="F129" s="90"/>
      <c r="G129" s="72"/>
      <c r="H129" s="72"/>
      <c r="I129" s="72"/>
      <c r="J129" s="72"/>
      <c r="K129" s="72"/>
      <c r="L129" s="72"/>
      <c r="M129" s="72"/>
    </row>
    <row r="133" spans="1:13" ht="84" customHeight="1" thickBot="1" x14ac:dyDescent="0.35">
      <c r="A133" s="67" t="s">
        <v>131</v>
      </c>
      <c r="B133" s="67"/>
      <c r="C133" s="67"/>
      <c r="D133" s="67"/>
      <c r="E133" s="67"/>
      <c r="F133" s="67"/>
      <c r="G133" s="67"/>
      <c r="H133" s="67"/>
      <c r="I133" s="67"/>
      <c r="J133" s="67"/>
      <c r="K133" s="5"/>
      <c r="L133" s="5"/>
      <c r="M133" s="5"/>
    </row>
    <row r="134" spans="1:13" ht="41.25" customHeight="1" thickBot="1" x14ac:dyDescent="0.35">
      <c r="A134" s="121" t="s">
        <v>249</v>
      </c>
      <c r="B134" s="123" t="s">
        <v>250</v>
      </c>
      <c r="C134" s="123" t="s">
        <v>251</v>
      </c>
      <c r="D134" s="125" t="s">
        <v>252</v>
      </c>
      <c r="E134" s="125" t="s">
        <v>253</v>
      </c>
      <c r="F134" s="123" t="s">
        <v>254</v>
      </c>
      <c r="G134" s="127" t="s">
        <v>255</v>
      </c>
      <c r="H134" s="128"/>
      <c r="I134" s="129"/>
      <c r="J134" s="123" t="s">
        <v>256</v>
      </c>
      <c r="K134" s="137" t="s">
        <v>260</v>
      </c>
      <c r="L134" s="138"/>
      <c r="M134" s="139"/>
    </row>
    <row r="135" spans="1:13" ht="93" customHeight="1" thickBot="1" x14ac:dyDescent="0.35">
      <c r="A135" s="122"/>
      <c r="B135" s="124"/>
      <c r="C135" s="124"/>
      <c r="D135" s="126"/>
      <c r="E135" s="126"/>
      <c r="F135" s="124"/>
      <c r="G135" s="68" t="s">
        <v>257</v>
      </c>
      <c r="H135" s="69" t="s">
        <v>258</v>
      </c>
      <c r="I135" s="70" t="s">
        <v>259</v>
      </c>
      <c r="J135" s="124"/>
      <c r="K135" s="81" t="s">
        <v>261</v>
      </c>
      <c r="L135" s="82" t="s">
        <v>262</v>
      </c>
      <c r="M135" s="83" t="s">
        <v>263</v>
      </c>
    </row>
    <row r="136" spans="1:13" ht="214.2" customHeight="1" x14ac:dyDescent="0.3">
      <c r="A136" s="26" t="s">
        <v>131</v>
      </c>
      <c r="B136" s="106" t="s">
        <v>299</v>
      </c>
      <c r="C136" s="14" t="s">
        <v>132</v>
      </c>
      <c r="D136" s="15" t="s">
        <v>53</v>
      </c>
      <c r="E136" s="27" t="s">
        <v>133</v>
      </c>
      <c r="F136" s="15" t="s">
        <v>272</v>
      </c>
      <c r="G136" s="16">
        <v>240</v>
      </c>
      <c r="H136" s="16">
        <v>120</v>
      </c>
      <c r="I136" s="26">
        <f t="shared" ref="I136:I137" si="4">H136/G136*100</f>
        <v>50</v>
      </c>
      <c r="J136" s="13" t="s">
        <v>134</v>
      </c>
      <c r="K136" s="17"/>
      <c r="L136" s="18"/>
      <c r="M136" s="28" t="s">
        <v>31</v>
      </c>
    </row>
    <row r="137" spans="1:13" ht="215.4" customHeight="1" x14ac:dyDescent="0.3">
      <c r="A137" s="26" t="s">
        <v>131</v>
      </c>
      <c r="B137" s="106" t="s">
        <v>299</v>
      </c>
      <c r="C137" s="14" t="s">
        <v>151</v>
      </c>
      <c r="D137" s="15" t="s">
        <v>215</v>
      </c>
      <c r="E137" s="27" t="s">
        <v>133</v>
      </c>
      <c r="F137" s="15" t="s">
        <v>272</v>
      </c>
      <c r="G137" s="16">
        <v>24</v>
      </c>
      <c r="H137" s="16">
        <v>12</v>
      </c>
      <c r="I137" s="26">
        <f t="shared" si="4"/>
        <v>50</v>
      </c>
      <c r="J137" s="13" t="s">
        <v>153</v>
      </c>
      <c r="K137" s="17"/>
      <c r="L137" s="18"/>
      <c r="M137" s="28" t="s">
        <v>31</v>
      </c>
    </row>
    <row r="165" spans="1:13" ht="19.2" customHeight="1" x14ac:dyDescent="0.35">
      <c r="A165" s="119" t="s">
        <v>271</v>
      </c>
      <c r="B165" s="119"/>
      <c r="C165" s="120">
        <v>577000</v>
      </c>
      <c r="D165" s="120"/>
      <c r="E165" s="120"/>
      <c r="F165" s="72"/>
      <c r="G165" s="72"/>
      <c r="H165" s="72"/>
      <c r="I165" s="72"/>
      <c r="J165" s="72"/>
      <c r="K165" s="72"/>
      <c r="L165" s="72"/>
      <c r="M165" s="72"/>
    </row>
    <row r="166" spans="1:13" x14ac:dyDescent="0.3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</row>
    <row r="167" spans="1:13" x14ac:dyDescent="0.3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</row>
    <row r="168" spans="1:13" ht="44.4" customHeight="1" thickBot="1" x14ac:dyDescent="0.35">
      <c r="A168" s="67" t="s">
        <v>292</v>
      </c>
      <c r="B168" s="67"/>
      <c r="C168" s="67"/>
      <c r="D168" s="67"/>
      <c r="E168" s="5"/>
      <c r="F168" s="5"/>
      <c r="G168" s="5"/>
      <c r="H168" s="5"/>
      <c r="I168" s="5"/>
      <c r="J168" s="5"/>
      <c r="K168" s="5"/>
      <c r="L168" s="5"/>
      <c r="M168" s="5"/>
    </row>
    <row r="169" spans="1:13" ht="41.25" customHeight="1" thickBot="1" x14ac:dyDescent="0.35">
      <c r="A169" s="121" t="s">
        <v>249</v>
      </c>
      <c r="B169" s="123" t="s">
        <v>250</v>
      </c>
      <c r="C169" s="123" t="s">
        <v>251</v>
      </c>
      <c r="D169" s="125" t="s">
        <v>252</v>
      </c>
      <c r="E169" s="125" t="s">
        <v>253</v>
      </c>
      <c r="F169" s="123" t="s">
        <v>254</v>
      </c>
      <c r="G169" s="127" t="s">
        <v>255</v>
      </c>
      <c r="H169" s="128"/>
      <c r="I169" s="129"/>
      <c r="J169" s="123" t="s">
        <v>256</v>
      </c>
      <c r="K169" s="137" t="s">
        <v>260</v>
      </c>
      <c r="L169" s="138"/>
      <c r="M169" s="139"/>
    </row>
    <row r="170" spans="1:13" ht="104.4" customHeight="1" thickBot="1" x14ac:dyDescent="0.35">
      <c r="A170" s="122"/>
      <c r="B170" s="124"/>
      <c r="C170" s="124"/>
      <c r="D170" s="126"/>
      <c r="E170" s="126"/>
      <c r="F170" s="124"/>
      <c r="G170" s="68" t="s">
        <v>257</v>
      </c>
      <c r="H170" s="69" t="s">
        <v>258</v>
      </c>
      <c r="I170" s="70" t="s">
        <v>259</v>
      </c>
      <c r="J170" s="124"/>
      <c r="K170" s="81" t="s">
        <v>261</v>
      </c>
      <c r="L170" s="82" t="s">
        <v>262</v>
      </c>
      <c r="M170" s="83" t="s">
        <v>263</v>
      </c>
    </row>
    <row r="171" spans="1:13" ht="215.25" customHeight="1" x14ac:dyDescent="0.3">
      <c r="A171" s="26" t="s">
        <v>292</v>
      </c>
      <c r="B171" s="106" t="s">
        <v>278</v>
      </c>
      <c r="C171" s="14" t="s">
        <v>52</v>
      </c>
      <c r="D171" s="15" t="s">
        <v>53</v>
      </c>
      <c r="E171" s="15" t="s">
        <v>61</v>
      </c>
      <c r="F171" s="15" t="s">
        <v>272</v>
      </c>
      <c r="G171" s="26">
        <v>2</v>
      </c>
      <c r="H171" s="85">
        <v>1</v>
      </c>
      <c r="I171" s="26">
        <f t="shared" ref="I171" si="5">H171/G171*100</f>
        <v>50</v>
      </c>
      <c r="J171" s="15" t="s">
        <v>54</v>
      </c>
      <c r="K171" s="17"/>
      <c r="L171" s="23"/>
      <c r="M171" s="12" t="s">
        <v>31</v>
      </c>
    </row>
    <row r="172" spans="1:13" ht="25.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3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</row>
    <row r="174" spans="1:13" x14ac:dyDescent="0.3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</row>
    <row r="175" spans="1:13" x14ac:dyDescent="0.3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</row>
    <row r="176" spans="1:13" x14ac:dyDescent="0.3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</row>
    <row r="177" spans="1:13" x14ac:dyDescent="0.3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</row>
    <row r="178" spans="1:13" x14ac:dyDescent="0.3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</row>
    <row r="179" spans="1:13" x14ac:dyDescent="0.3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</row>
    <row r="180" spans="1:13" x14ac:dyDescent="0.3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</row>
    <row r="181" spans="1:13" x14ac:dyDescent="0.3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</row>
    <row r="182" spans="1:13" x14ac:dyDescent="0.3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</row>
    <row r="183" spans="1:13" x14ac:dyDescent="0.3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</row>
    <row r="184" spans="1:13" x14ac:dyDescent="0.3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</row>
    <row r="213" spans="1:13" ht="19.2" customHeight="1" x14ac:dyDescent="0.35">
      <c r="A213" s="119" t="s">
        <v>271</v>
      </c>
      <c r="B213" s="119"/>
      <c r="C213" s="120">
        <v>604104</v>
      </c>
      <c r="D213" s="120"/>
      <c r="E213" s="120"/>
      <c r="F213" s="72"/>
      <c r="G213" s="72"/>
      <c r="H213" s="72"/>
      <c r="I213" s="72"/>
      <c r="J213" s="72"/>
      <c r="K213" s="72"/>
      <c r="L213" s="72"/>
      <c r="M213" s="72"/>
    </row>
    <row r="214" spans="1:13" x14ac:dyDescent="0.3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</row>
    <row r="215" spans="1:13" x14ac:dyDescent="0.3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</row>
    <row r="216" spans="1:13" ht="44.4" customHeight="1" thickBot="1" x14ac:dyDescent="0.35">
      <c r="A216" s="67" t="s">
        <v>394</v>
      </c>
      <c r="B216" s="67"/>
      <c r="C216" s="67"/>
      <c r="D216" s="67"/>
      <c r="E216" s="5"/>
      <c r="F216" s="5"/>
      <c r="G216" s="5"/>
      <c r="H216" s="5"/>
      <c r="I216" s="5"/>
      <c r="J216" s="5"/>
      <c r="K216" s="5"/>
      <c r="L216" s="5"/>
      <c r="M216" s="5"/>
    </row>
    <row r="217" spans="1:13" ht="41.25" customHeight="1" thickBot="1" x14ac:dyDescent="0.35">
      <c r="A217" s="121" t="s">
        <v>249</v>
      </c>
      <c r="B217" s="123" t="s">
        <v>250</v>
      </c>
      <c r="C217" s="123" t="s">
        <v>251</v>
      </c>
      <c r="D217" s="125" t="s">
        <v>252</v>
      </c>
      <c r="E217" s="125" t="s">
        <v>253</v>
      </c>
      <c r="F217" s="123" t="s">
        <v>254</v>
      </c>
      <c r="G217" s="127" t="s">
        <v>255</v>
      </c>
      <c r="H217" s="128"/>
      <c r="I217" s="129"/>
      <c r="J217" s="123" t="s">
        <v>256</v>
      </c>
      <c r="K217" s="137" t="s">
        <v>260</v>
      </c>
      <c r="L217" s="138"/>
      <c r="M217" s="139"/>
    </row>
    <row r="218" spans="1:13" ht="104.4" customHeight="1" thickBot="1" x14ac:dyDescent="0.35">
      <c r="A218" s="122"/>
      <c r="B218" s="124"/>
      <c r="C218" s="124"/>
      <c r="D218" s="126"/>
      <c r="E218" s="126"/>
      <c r="F218" s="124"/>
      <c r="G218" s="68" t="s">
        <v>257</v>
      </c>
      <c r="H218" s="69" t="s">
        <v>258</v>
      </c>
      <c r="I218" s="70" t="s">
        <v>259</v>
      </c>
      <c r="J218" s="124"/>
      <c r="K218" s="81" t="s">
        <v>261</v>
      </c>
      <c r="L218" s="82" t="s">
        <v>262</v>
      </c>
      <c r="M218" s="83" t="s">
        <v>263</v>
      </c>
    </row>
    <row r="219" spans="1:13" ht="215.25" customHeight="1" x14ac:dyDescent="0.3">
      <c r="A219" s="26" t="s">
        <v>292</v>
      </c>
      <c r="B219" s="106" t="s">
        <v>291</v>
      </c>
      <c r="C219" s="14" t="s">
        <v>52</v>
      </c>
      <c r="D219" s="15" t="s">
        <v>53</v>
      </c>
      <c r="E219" s="15" t="s">
        <v>61</v>
      </c>
      <c r="F219" s="15" t="s">
        <v>272</v>
      </c>
      <c r="G219" s="26">
        <v>2</v>
      </c>
      <c r="H219" s="85">
        <v>1</v>
      </c>
      <c r="I219" s="26">
        <f t="shared" ref="I219" si="6">H219/G219*100</f>
        <v>50</v>
      </c>
      <c r="J219" s="15" t="s">
        <v>54</v>
      </c>
      <c r="K219" s="17"/>
      <c r="L219" s="23"/>
      <c r="M219" s="12" t="s">
        <v>31</v>
      </c>
    </row>
    <row r="220" spans="1:13" ht="25.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3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</row>
    <row r="222" spans="1:13" x14ac:dyDescent="0.3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</row>
    <row r="223" spans="1:13" x14ac:dyDescent="0.3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</row>
    <row r="224" spans="1:13" x14ac:dyDescent="0.3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</row>
    <row r="225" spans="1:13" x14ac:dyDescent="0.3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</row>
    <row r="226" spans="1:13" x14ac:dyDescent="0.3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</row>
    <row r="227" spans="1:13" x14ac:dyDescent="0.3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</row>
    <row r="228" spans="1:13" x14ac:dyDescent="0.3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</row>
    <row r="229" spans="1:13" x14ac:dyDescent="0.3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</row>
    <row r="230" spans="1:13" x14ac:dyDescent="0.3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</row>
    <row r="231" spans="1:13" x14ac:dyDescent="0.3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</row>
    <row r="232" spans="1:13" x14ac:dyDescent="0.3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</row>
  </sheetData>
  <mergeCells count="87">
    <mergeCell ref="J169:J170"/>
    <mergeCell ref="K169:M169"/>
    <mergeCell ref="A1:B1"/>
    <mergeCell ref="C1:I1"/>
    <mergeCell ref="K1:M1"/>
    <mergeCell ref="C3:I3"/>
    <mergeCell ref="A5:M5"/>
    <mergeCell ref="A7:B7"/>
    <mergeCell ref="C7:E7"/>
    <mergeCell ref="I7:J7"/>
    <mergeCell ref="K7:M7"/>
    <mergeCell ref="A165:B165"/>
    <mergeCell ref="C165:E165"/>
    <mergeCell ref="A169:A170"/>
    <mergeCell ref="B169:B170"/>
    <mergeCell ref="C169:C170"/>
    <mergeCell ref="D169:D170"/>
    <mergeCell ref="E169:E170"/>
    <mergeCell ref="G134:I134"/>
    <mergeCell ref="F134:F135"/>
    <mergeCell ref="F169:F170"/>
    <mergeCell ref="G169:I169"/>
    <mergeCell ref="J134:J135"/>
    <mergeCell ref="K134:M134"/>
    <mergeCell ref="A12:B12"/>
    <mergeCell ref="C12:E12"/>
    <mergeCell ref="A42:B42"/>
    <mergeCell ref="C42:E42"/>
    <mergeCell ref="A71:B71"/>
    <mergeCell ref="C71:E71"/>
    <mergeCell ref="A92:B92"/>
    <mergeCell ref="C92:E92"/>
    <mergeCell ref="A129:B129"/>
    <mergeCell ref="C129:E129"/>
    <mergeCell ref="B134:B135"/>
    <mergeCell ref="C134:C135"/>
    <mergeCell ref="D134:D135"/>
    <mergeCell ref="E134:E135"/>
    <mergeCell ref="G76:I76"/>
    <mergeCell ref="J76:J77"/>
    <mergeCell ref="K76:M76"/>
    <mergeCell ref="A97:A98"/>
    <mergeCell ref="B97:B98"/>
    <mergeCell ref="C97:C98"/>
    <mergeCell ref="D97:D98"/>
    <mergeCell ref="E97:E98"/>
    <mergeCell ref="F97:F98"/>
    <mergeCell ref="G97:I97"/>
    <mergeCell ref="J97:J98"/>
    <mergeCell ref="K97:M97"/>
    <mergeCell ref="E76:E77"/>
    <mergeCell ref="F76:F77"/>
    <mergeCell ref="F14:F15"/>
    <mergeCell ref="G14:I14"/>
    <mergeCell ref="J14:J15"/>
    <mergeCell ref="K14:M14"/>
    <mergeCell ref="A47:A48"/>
    <mergeCell ref="B47:B48"/>
    <mergeCell ref="C47:C48"/>
    <mergeCell ref="D47:D48"/>
    <mergeCell ref="E47:E48"/>
    <mergeCell ref="F47:F48"/>
    <mergeCell ref="G47:I47"/>
    <mergeCell ref="J47:J48"/>
    <mergeCell ref="K47:M47"/>
    <mergeCell ref="A14:A15"/>
    <mergeCell ref="B14:B15"/>
    <mergeCell ref="C14:C15"/>
    <mergeCell ref="D14:D15"/>
    <mergeCell ref="E14:E15"/>
    <mergeCell ref="A3:B3"/>
    <mergeCell ref="A134:A135"/>
    <mergeCell ref="A76:A77"/>
    <mergeCell ref="B76:B77"/>
    <mergeCell ref="C76:C77"/>
    <mergeCell ref="D76:D77"/>
    <mergeCell ref="F217:F218"/>
    <mergeCell ref="G217:I217"/>
    <mergeCell ref="J217:J218"/>
    <mergeCell ref="K217:M217"/>
    <mergeCell ref="A213:B213"/>
    <mergeCell ref="C213:E213"/>
    <mergeCell ref="A217:A218"/>
    <mergeCell ref="B217:B218"/>
    <mergeCell ref="C217:C218"/>
    <mergeCell ref="D217:D218"/>
    <mergeCell ref="E217:E218"/>
  </mergeCells>
  <pageMargins left="0.19685039370078741" right="0.11811023622047245" top="0.55118110236220474" bottom="0.35433070866141736" header="0.31496062992125984" footer="0.31496062992125984"/>
  <pageSetup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N163"/>
  <sheetViews>
    <sheetView view="pageBreakPreview" topLeftCell="A161" zoomScale="70" zoomScaleNormal="100" zoomScaleSheetLayoutView="70" workbookViewId="0">
      <selection activeCell="O163" sqref="O163"/>
    </sheetView>
  </sheetViews>
  <sheetFormatPr baseColWidth="10" defaultRowHeight="14.4" x14ac:dyDescent="0.3"/>
  <cols>
    <col min="1" max="1" width="23.44140625" customWidth="1"/>
    <col min="2" max="2" width="28.88671875" customWidth="1"/>
    <col min="3" max="3" width="19.6640625" customWidth="1"/>
    <col min="4" max="4" width="29.6640625" customWidth="1"/>
    <col min="5" max="5" width="17.33203125" customWidth="1"/>
    <col min="6" max="6" width="13.6640625" customWidth="1"/>
    <col min="7" max="7" width="8.6640625" customWidth="1"/>
    <col min="8" max="8" width="9.44140625" customWidth="1"/>
    <col min="9" max="9" width="7.5546875" customWidth="1"/>
    <col min="10" max="10" width="9.109375" customWidth="1"/>
    <col min="11" max="11" width="18" customWidth="1"/>
    <col min="12" max="12" width="17.109375" customWidth="1"/>
    <col min="13" max="13" width="16.21875" customWidth="1"/>
  </cols>
  <sheetData>
    <row r="1" spans="1:13" ht="25.5" customHeight="1" x14ac:dyDescent="0.5">
      <c r="A1" s="131" t="s">
        <v>268</v>
      </c>
      <c r="B1" s="131"/>
      <c r="C1" s="135" t="s">
        <v>265</v>
      </c>
      <c r="D1" s="135"/>
      <c r="E1" s="135"/>
      <c r="F1" s="135"/>
      <c r="G1" s="135"/>
      <c r="H1" s="135"/>
      <c r="I1" s="135"/>
      <c r="J1" s="86"/>
      <c r="K1" s="136" t="s">
        <v>3</v>
      </c>
      <c r="L1" s="136"/>
      <c r="M1" s="136"/>
    </row>
    <row r="2" spans="1:13" ht="25.8" x14ac:dyDescent="0.5">
      <c r="A2" s="87"/>
      <c r="B2" s="88"/>
      <c r="C2" s="86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5.2" x14ac:dyDescent="0.45">
      <c r="A3" s="131" t="s">
        <v>269</v>
      </c>
      <c r="B3" s="131"/>
      <c r="C3" s="133" t="s">
        <v>266</v>
      </c>
      <c r="D3" s="133"/>
      <c r="E3" s="133"/>
      <c r="F3" s="133"/>
      <c r="G3" s="133"/>
      <c r="H3" s="133"/>
      <c r="I3" s="133"/>
      <c r="J3" s="89"/>
      <c r="K3" s="87"/>
      <c r="L3" s="87"/>
      <c r="M3" s="87"/>
    </row>
    <row r="4" spans="1:13" ht="25.8" x14ac:dyDescent="0.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25.2" x14ac:dyDescent="0.45">
      <c r="A5" s="130" t="s">
        <v>264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ht="25.8" x14ac:dyDescent="0.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ht="25.8" customHeight="1" x14ac:dyDescent="0.5">
      <c r="A7" s="131"/>
      <c r="B7" s="131"/>
      <c r="C7" s="132"/>
      <c r="D7" s="132"/>
      <c r="E7" s="132"/>
      <c r="F7" s="88"/>
      <c r="G7" s="142" t="s">
        <v>302</v>
      </c>
      <c r="H7" s="142"/>
      <c r="I7" s="142"/>
      <c r="J7" s="142"/>
      <c r="K7" s="134" t="s">
        <v>267</v>
      </c>
      <c r="L7" s="134"/>
      <c r="M7" s="134"/>
    </row>
    <row r="8" spans="1:13" x14ac:dyDescent="0.3">
      <c r="A8" s="1"/>
      <c r="B8" s="1"/>
      <c r="C8" s="2"/>
      <c r="D8" s="2"/>
      <c r="E8" s="2"/>
      <c r="H8" s="3"/>
      <c r="I8" s="3"/>
      <c r="J8" s="3"/>
      <c r="K8" s="4"/>
      <c r="L8" s="4"/>
      <c r="M8" s="4"/>
    </row>
    <row r="9" spans="1:13" ht="21" x14ac:dyDescent="0.4">
      <c r="A9" s="119" t="s">
        <v>271</v>
      </c>
      <c r="B9" s="119"/>
      <c r="C9" s="120">
        <v>221233.04</v>
      </c>
      <c r="D9" s="120"/>
      <c r="E9" s="120"/>
      <c r="F9" s="90"/>
      <c r="G9" s="72"/>
      <c r="H9" s="72"/>
      <c r="I9" s="72"/>
      <c r="J9" s="72"/>
      <c r="K9" s="72"/>
      <c r="L9" s="72"/>
      <c r="M9" s="72"/>
    </row>
    <row r="10" spans="1:13" ht="11.25" customHeight="1" x14ac:dyDescent="0.3">
      <c r="A10" s="1"/>
      <c r="B10" s="1"/>
      <c r="C10" s="2"/>
      <c r="D10" s="2"/>
      <c r="E10" s="2"/>
      <c r="H10" s="3"/>
      <c r="I10" s="3"/>
      <c r="J10" s="3"/>
      <c r="K10" s="4"/>
      <c r="L10" s="4"/>
      <c r="M10" s="4"/>
    </row>
    <row r="11" spans="1:13" ht="23.25" customHeight="1" thickBot="1" x14ac:dyDescent="0.35">
      <c r="A11" s="114" t="s">
        <v>22</v>
      </c>
      <c r="B11" s="114"/>
      <c r="C11" s="114"/>
      <c r="D11" s="114"/>
      <c r="E11" s="6"/>
      <c r="F11" s="6"/>
      <c r="G11" s="6"/>
      <c r="H11" s="6"/>
      <c r="I11" s="6"/>
      <c r="J11" s="6"/>
      <c r="K11" s="7"/>
      <c r="L11" s="7"/>
      <c r="M11" s="7"/>
    </row>
    <row r="12" spans="1:13" ht="41.25" customHeight="1" thickBot="1" x14ac:dyDescent="0.35">
      <c r="A12" s="121" t="s">
        <v>249</v>
      </c>
      <c r="B12" s="123" t="s">
        <v>250</v>
      </c>
      <c r="C12" s="123" t="s">
        <v>251</v>
      </c>
      <c r="D12" s="125" t="s">
        <v>252</v>
      </c>
      <c r="E12" s="125" t="s">
        <v>253</v>
      </c>
      <c r="F12" s="123" t="s">
        <v>254</v>
      </c>
      <c r="G12" s="127" t="s">
        <v>255</v>
      </c>
      <c r="H12" s="128"/>
      <c r="I12" s="129"/>
      <c r="J12" s="123" t="s">
        <v>256</v>
      </c>
      <c r="K12" s="137" t="s">
        <v>260</v>
      </c>
      <c r="L12" s="138"/>
      <c r="M12" s="139"/>
    </row>
    <row r="13" spans="1:13" ht="118.5" customHeight="1" thickBot="1" x14ac:dyDescent="0.35">
      <c r="A13" s="122"/>
      <c r="B13" s="124"/>
      <c r="C13" s="124"/>
      <c r="D13" s="126"/>
      <c r="E13" s="126"/>
      <c r="F13" s="124"/>
      <c r="G13" s="68" t="s">
        <v>257</v>
      </c>
      <c r="H13" s="69" t="s">
        <v>258</v>
      </c>
      <c r="I13" s="70" t="s">
        <v>259</v>
      </c>
      <c r="J13" s="124"/>
      <c r="K13" s="81" t="s">
        <v>261</v>
      </c>
      <c r="L13" s="82" t="s">
        <v>262</v>
      </c>
      <c r="M13" s="83" t="s">
        <v>263</v>
      </c>
    </row>
    <row r="14" spans="1:13" ht="219.6" customHeight="1" x14ac:dyDescent="0.3">
      <c r="A14" s="115" t="s">
        <v>22</v>
      </c>
      <c r="B14" s="111" t="s">
        <v>278</v>
      </c>
      <c r="C14" s="14" t="s">
        <v>32</v>
      </c>
      <c r="D14" s="15" t="s">
        <v>33</v>
      </c>
      <c r="E14" s="15" t="s">
        <v>29</v>
      </c>
      <c r="F14" s="15" t="s">
        <v>272</v>
      </c>
      <c r="G14" s="16">
        <v>160</v>
      </c>
      <c r="H14" s="16">
        <v>80</v>
      </c>
      <c r="I14" s="24">
        <f t="shared" ref="I14" si="0">H14/G14*100</f>
        <v>50</v>
      </c>
      <c r="J14" s="33" t="s">
        <v>34</v>
      </c>
      <c r="K14" s="17"/>
      <c r="L14" s="32"/>
      <c r="M14" s="92" t="s">
        <v>31</v>
      </c>
    </row>
    <row r="15" spans="1:13" ht="42.6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36.6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28" spans="1:13" ht="21" x14ac:dyDescent="0.4">
      <c r="A28" s="119" t="s">
        <v>271</v>
      </c>
      <c r="B28" s="119"/>
      <c r="C28" s="120">
        <v>4215.5</v>
      </c>
      <c r="D28" s="120"/>
      <c r="E28" s="120"/>
      <c r="F28" s="90"/>
      <c r="G28" s="72"/>
      <c r="H28" s="72"/>
      <c r="I28" s="72"/>
      <c r="J28" s="72"/>
      <c r="K28" s="72"/>
      <c r="L28" s="72"/>
      <c r="M28" s="72"/>
    </row>
    <row r="30" spans="1:13" ht="53.4" customHeight="1" thickBot="1" x14ac:dyDescent="0.35">
      <c r="A30" s="67" t="s">
        <v>58</v>
      </c>
      <c r="B30" s="67"/>
      <c r="C30" s="67"/>
      <c r="D30" s="67"/>
      <c r="E30" s="5"/>
      <c r="F30" s="5"/>
      <c r="G30" s="5"/>
      <c r="H30" s="5"/>
      <c r="I30" s="5"/>
      <c r="J30" s="5"/>
      <c r="K30" s="5"/>
      <c r="L30" s="5"/>
      <c r="M30" s="5"/>
    </row>
    <row r="31" spans="1:13" ht="41.25" customHeight="1" thickBot="1" x14ac:dyDescent="0.35">
      <c r="A31" s="121" t="s">
        <v>249</v>
      </c>
      <c r="B31" s="123" t="s">
        <v>250</v>
      </c>
      <c r="C31" s="123" t="s">
        <v>251</v>
      </c>
      <c r="D31" s="125" t="s">
        <v>252</v>
      </c>
      <c r="E31" s="125" t="s">
        <v>253</v>
      </c>
      <c r="F31" s="123" t="s">
        <v>254</v>
      </c>
      <c r="G31" s="127" t="s">
        <v>255</v>
      </c>
      <c r="H31" s="128"/>
      <c r="I31" s="129"/>
      <c r="J31" s="123" t="s">
        <v>256</v>
      </c>
      <c r="K31" s="137" t="s">
        <v>260</v>
      </c>
      <c r="L31" s="138"/>
      <c r="M31" s="139"/>
    </row>
    <row r="32" spans="1:13" ht="108" customHeight="1" thickBot="1" x14ac:dyDescent="0.35">
      <c r="A32" s="122"/>
      <c r="B32" s="124"/>
      <c r="C32" s="124"/>
      <c r="D32" s="126"/>
      <c r="E32" s="126"/>
      <c r="F32" s="124"/>
      <c r="G32" s="68" t="s">
        <v>257</v>
      </c>
      <c r="H32" s="69" t="s">
        <v>258</v>
      </c>
      <c r="I32" s="70" t="s">
        <v>259</v>
      </c>
      <c r="J32" s="124"/>
      <c r="K32" s="81" t="s">
        <v>261</v>
      </c>
      <c r="L32" s="82" t="s">
        <v>262</v>
      </c>
      <c r="M32" s="83" t="s">
        <v>263</v>
      </c>
    </row>
    <row r="33" spans="1:14" ht="241.2" customHeight="1" x14ac:dyDescent="0.3">
      <c r="A33" s="26" t="s">
        <v>59</v>
      </c>
      <c r="B33" s="13" t="s">
        <v>303</v>
      </c>
      <c r="C33" s="14" t="s">
        <v>63</v>
      </c>
      <c r="D33" s="15" t="s">
        <v>64</v>
      </c>
      <c r="E33" s="15" t="s">
        <v>61</v>
      </c>
      <c r="F33" s="33" t="s">
        <v>272</v>
      </c>
      <c r="G33" s="16">
        <v>245</v>
      </c>
      <c r="H33" s="31">
        <v>245</v>
      </c>
      <c r="I33" s="24">
        <f>H33/G33*100</f>
        <v>100</v>
      </c>
      <c r="J33" s="15" t="s">
        <v>65</v>
      </c>
      <c r="K33" s="17"/>
      <c r="L33" s="18"/>
      <c r="M33" s="28" t="s">
        <v>31</v>
      </c>
      <c r="N33">
        <f>G33-91</f>
        <v>154</v>
      </c>
    </row>
    <row r="56" spans="1:13" ht="19.2" customHeight="1" x14ac:dyDescent="0.35">
      <c r="A56" s="119" t="s">
        <v>271</v>
      </c>
      <c r="B56" s="119"/>
      <c r="C56" s="120">
        <v>5452</v>
      </c>
      <c r="D56" s="120"/>
      <c r="E56" s="120"/>
      <c r="F56" s="72"/>
      <c r="G56" s="72"/>
      <c r="H56" s="72"/>
      <c r="I56" s="72"/>
      <c r="J56" s="72"/>
      <c r="K56" s="72"/>
      <c r="L56" s="72"/>
      <c r="M56" s="72"/>
    </row>
    <row r="57" spans="1:13" x14ac:dyDescent="0.3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</row>
    <row r="58" spans="1:13" ht="25.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ht="5.2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43.2" customHeight="1" thickBot="1" x14ac:dyDescent="0.35">
      <c r="A60" s="67" t="s">
        <v>66</v>
      </c>
      <c r="B60" s="67"/>
      <c r="C60" s="67"/>
      <c r="D60" s="67"/>
      <c r="E60" s="5"/>
      <c r="F60" s="5"/>
      <c r="G60" s="5"/>
      <c r="H60" s="5"/>
      <c r="I60" s="5"/>
      <c r="J60" s="5"/>
      <c r="K60" s="5"/>
      <c r="L60" s="5"/>
      <c r="M60" s="5"/>
    </row>
    <row r="61" spans="1:13" ht="27" customHeight="1" thickBot="1" x14ac:dyDescent="0.35">
      <c r="A61" s="121" t="s">
        <v>249</v>
      </c>
      <c r="B61" s="123" t="s">
        <v>250</v>
      </c>
      <c r="C61" s="123" t="s">
        <v>251</v>
      </c>
      <c r="D61" s="125" t="s">
        <v>252</v>
      </c>
      <c r="E61" s="125" t="s">
        <v>253</v>
      </c>
      <c r="F61" s="123" t="s">
        <v>254</v>
      </c>
      <c r="G61" s="127" t="s">
        <v>255</v>
      </c>
      <c r="H61" s="128"/>
      <c r="I61" s="129"/>
      <c r="J61" s="123" t="s">
        <v>256</v>
      </c>
      <c r="K61" s="137" t="s">
        <v>260</v>
      </c>
      <c r="L61" s="138"/>
      <c r="M61" s="139"/>
    </row>
    <row r="62" spans="1:13" ht="99.6" customHeight="1" thickBot="1" x14ac:dyDescent="0.35">
      <c r="A62" s="122"/>
      <c r="B62" s="124"/>
      <c r="C62" s="124"/>
      <c r="D62" s="126"/>
      <c r="E62" s="126"/>
      <c r="F62" s="124"/>
      <c r="G62" s="68" t="s">
        <v>257</v>
      </c>
      <c r="H62" s="69" t="s">
        <v>258</v>
      </c>
      <c r="I62" s="70" t="s">
        <v>259</v>
      </c>
      <c r="J62" s="124"/>
      <c r="K62" s="81" t="s">
        <v>261</v>
      </c>
      <c r="L62" s="82" t="s">
        <v>262</v>
      </c>
      <c r="M62" s="83" t="s">
        <v>263</v>
      </c>
    </row>
    <row r="63" spans="1:13" ht="207" customHeight="1" x14ac:dyDescent="0.3">
      <c r="A63" s="26" t="s">
        <v>66</v>
      </c>
      <c r="B63" s="106" t="s">
        <v>304</v>
      </c>
      <c r="C63" s="14" t="s">
        <v>67</v>
      </c>
      <c r="D63" s="15" t="s">
        <v>68</v>
      </c>
      <c r="E63" s="27" t="s">
        <v>61</v>
      </c>
      <c r="F63" s="15" t="s">
        <v>272</v>
      </c>
      <c r="G63" s="26">
        <v>18</v>
      </c>
      <c r="H63" s="85">
        <v>9</v>
      </c>
      <c r="I63" s="24">
        <f t="shared" ref="I63:I64" si="1">H63/G63*100</f>
        <v>50</v>
      </c>
      <c r="J63" s="15" t="s">
        <v>69</v>
      </c>
      <c r="K63" s="17"/>
      <c r="L63" s="18"/>
      <c r="M63" s="12" t="s">
        <v>31</v>
      </c>
    </row>
    <row r="64" spans="1:13" ht="183.6" customHeight="1" x14ac:dyDescent="0.3">
      <c r="A64" s="26" t="s">
        <v>66</v>
      </c>
      <c r="B64" s="106" t="s">
        <v>304</v>
      </c>
      <c r="C64" s="14" t="s">
        <v>70</v>
      </c>
      <c r="D64" s="15" t="s">
        <v>71</v>
      </c>
      <c r="E64" s="27" t="s">
        <v>61</v>
      </c>
      <c r="F64" s="15" t="s">
        <v>272</v>
      </c>
      <c r="G64" s="26">
        <v>240</v>
      </c>
      <c r="H64" s="85">
        <v>120</v>
      </c>
      <c r="I64" s="24">
        <f t="shared" si="1"/>
        <v>50</v>
      </c>
      <c r="J64" s="15" t="s">
        <v>72</v>
      </c>
      <c r="K64" s="17"/>
      <c r="L64" s="25"/>
      <c r="M64" s="12" t="s">
        <v>31</v>
      </c>
    </row>
    <row r="65" spans="1:13" x14ac:dyDescent="0.3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</row>
    <row r="66" spans="1:13" x14ac:dyDescent="0.3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</row>
    <row r="67" spans="1:13" x14ac:dyDescent="0.3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  <row r="68" spans="1:13" x14ac:dyDescent="0.3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</row>
    <row r="69" spans="1:13" x14ac:dyDescent="0.3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</row>
    <row r="70" spans="1:13" x14ac:dyDescent="0.3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</row>
    <row r="71" spans="1:13" x14ac:dyDescent="0.3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</row>
    <row r="72" spans="1:13" x14ac:dyDescent="0.3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</row>
    <row r="73" spans="1:13" x14ac:dyDescent="0.3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</row>
    <row r="74" spans="1:13" x14ac:dyDescent="0.3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</row>
    <row r="75" spans="1:13" x14ac:dyDescent="0.3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</row>
    <row r="76" spans="1:13" x14ac:dyDescent="0.3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</row>
    <row r="77" spans="1:13" x14ac:dyDescent="0.3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</row>
    <row r="78" spans="1:13" x14ac:dyDescent="0.3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</row>
    <row r="79" spans="1:13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</row>
    <row r="80" spans="1:13" x14ac:dyDescent="0.3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</row>
    <row r="81" spans="1:13" x14ac:dyDescent="0.3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</row>
    <row r="82" spans="1:13" x14ac:dyDescent="0.3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</row>
    <row r="83" spans="1:13" ht="19.2" customHeight="1" x14ac:dyDescent="0.35">
      <c r="A83" s="119" t="s">
        <v>271</v>
      </c>
      <c r="B83" s="119"/>
      <c r="C83" s="120">
        <v>4215.5</v>
      </c>
      <c r="D83" s="120"/>
      <c r="E83" s="120"/>
      <c r="F83" s="72"/>
      <c r="G83" s="72"/>
      <c r="H83" s="72"/>
      <c r="I83" s="72"/>
      <c r="J83" s="72"/>
      <c r="K83" s="72"/>
      <c r="L83" s="72"/>
      <c r="M83" s="72"/>
    </row>
    <row r="84" spans="1:13" ht="25.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 ht="25.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 ht="9.7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 ht="54.6" customHeight="1" thickBot="1" x14ac:dyDescent="0.35">
      <c r="A87" s="67" t="s">
        <v>82</v>
      </c>
      <c r="B87" s="67"/>
      <c r="C87" s="67"/>
      <c r="D87" s="67"/>
      <c r="E87" s="5"/>
      <c r="F87" s="5"/>
      <c r="G87" s="5"/>
      <c r="H87" s="5"/>
      <c r="I87" s="5"/>
      <c r="J87" s="5"/>
      <c r="K87" s="5"/>
      <c r="L87" s="5"/>
      <c r="M87" s="5"/>
    </row>
    <row r="88" spans="1:13" ht="41.25" customHeight="1" thickBot="1" x14ac:dyDescent="0.35">
      <c r="A88" s="121" t="s">
        <v>249</v>
      </c>
      <c r="B88" s="123" t="s">
        <v>250</v>
      </c>
      <c r="C88" s="123" t="s">
        <v>251</v>
      </c>
      <c r="D88" s="125" t="s">
        <v>252</v>
      </c>
      <c r="E88" s="125" t="s">
        <v>253</v>
      </c>
      <c r="F88" s="123" t="s">
        <v>254</v>
      </c>
      <c r="G88" s="127" t="s">
        <v>255</v>
      </c>
      <c r="H88" s="128"/>
      <c r="I88" s="129"/>
      <c r="J88" s="123" t="s">
        <v>256</v>
      </c>
      <c r="K88" s="137" t="s">
        <v>260</v>
      </c>
      <c r="L88" s="138"/>
      <c r="M88" s="139"/>
    </row>
    <row r="89" spans="1:13" ht="133.19999999999999" customHeight="1" thickBot="1" x14ac:dyDescent="0.35">
      <c r="A89" s="122"/>
      <c r="B89" s="124"/>
      <c r="C89" s="124"/>
      <c r="D89" s="126"/>
      <c r="E89" s="126"/>
      <c r="F89" s="124"/>
      <c r="G89" s="68" t="s">
        <v>257</v>
      </c>
      <c r="H89" s="69" t="s">
        <v>258</v>
      </c>
      <c r="I89" s="70" t="s">
        <v>259</v>
      </c>
      <c r="J89" s="124"/>
      <c r="K89" s="81" t="s">
        <v>261</v>
      </c>
      <c r="L89" s="82" t="s">
        <v>262</v>
      </c>
      <c r="M89" s="83" t="s">
        <v>263</v>
      </c>
    </row>
    <row r="90" spans="1:13" ht="186" customHeight="1" x14ac:dyDescent="0.3">
      <c r="A90" s="26" t="s">
        <v>82</v>
      </c>
      <c r="B90" s="96" t="s">
        <v>276</v>
      </c>
      <c r="C90" s="14" t="s">
        <v>84</v>
      </c>
      <c r="D90" s="15" t="s">
        <v>85</v>
      </c>
      <c r="E90" s="27" t="s">
        <v>86</v>
      </c>
      <c r="F90" s="15" t="s">
        <v>272</v>
      </c>
      <c r="G90" s="26">
        <v>285</v>
      </c>
      <c r="H90" s="26">
        <v>142</v>
      </c>
      <c r="I90" s="24">
        <f t="shared" ref="I90" si="2">H90/G90*100</f>
        <v>49.824561403508774</v>
      </c>
      <c r="J90" s="13" t="s">
        <v>87</v>
      </c>
      <c r="K90" s="17"/>
      <c r="L90" s="25"/>
      <c r="M90" s="12" t="s">
        <v>31</v>
      </c>
    </row>
    <row r="91" spans="1:13" x14ac:dyDescent="0.3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</row>
    <row r="92" spans="1:13" x14ac:dyDescent="0.3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</row>
    <row r="93" spans="1:13" x14ac:dyDescent="0.3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</row>
    <row r="94" spans="1:13" x14ac:dyDescent="0.3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</row>
    <row r="95" spans="1:13" x14ac:dyDescent="0.3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</row>
    <row r="96" spans="1:13" x14ac:dyDescent="0.3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</row>
    <row r="97" spans="1:13" x14ac:dyDescent="0.3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1:13" x14ac:dyDescent="0.3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1:13" x14ac:dyDescent="0.3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</row>
    <row r="100" spans="1:13" x14ac:dyDescent="0.3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1:13" x14ac:dyDescent="0.3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</row>
    <row r="102" spans="1:13" x14ac:dyDescent="0.3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</row>
    <row r="103" spans="1:13" x14ac:dyDescent="0.3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</row>
    <row r="104" spans="1:13" x14ac:dyDescent="0.3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</row>
    <row r="105" spans="1:13" x14ac:dyDescent="0.3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</row>
    <row r="106" spans="1:13" x14ac:dyDescent="0.3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1:13" x14ac:dyDescent="0.3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</row>
    <row r="108" spans="1:13" x14ac:dyDescent="0.3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</row>
    <row r="109" spans="1:13" x14ac:dyDescent="0.3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1:13" x14ac:dyDescent="0.3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</row>
    <row r="111" spans="1:13" x14ac:dyDescent="0.3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</row>
    <row r="112" spans="1:13" x14ac:dyDescent="0.3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</row>
    <row r="113" spans="1:13" x14ac:dyDescent="0.3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1:13" x14ac:dyDescent="0.3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</row>
    <row r="115" spans="1:13" x14ac:dyDescent="0.3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</row>
    <row r="116" spans="1:13" x14ac:dyDescent="0.3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</row>
    <row r="117" spans="1:13" x14ac:dyDescent="0.3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</row>
    <row r="118" spans="1:13" ht="19.2" customHeight="1" x14ac:dyDescent="0.35">
      <c r="A118" s="119" t="s">
        <v>271</v>
      </c>
      <c r="B118" s="119"/>
      <c r="C118" s="120">
        <v>190302</v>
      </c>
      <c r="D118" s="120"/>
      <c r="E118" s="120"/>
      <c r="F118" s="72"/>
      <c r="G118" s="72"/>
      <c r="H118" s="72"/>
      <c r="I118" s="72"/>
      <c r="J118" s="72"/>
      <c r="K118" s="72"/>
      <c r="L118" s="72"/>
      <c r="M118" s="72"/>
    </row>
    <row r="119" spans="1:13" x14ac:dyDescent="0.3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</row>
    <row r="120" spans="1:13" x14ac:dyDescent="0.3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2" spans="1:13" ht="54.6" customHeight="1" thickBot="1" x14ac:dyDescent="0.35">
      <c r="A122" s="67" t="s">
        <v>88</v>
      </c>
      <c r="B122" s="67"/>
      <c r="C122" s="67"/>
      <c r="D122" s="67"/>
      <c r="E122" s="5"/>
      <c r="F122" s="5"/>
      <c r="G122" s="5"/>
      <c r="H122" s="5"/>
      <c r="I122" s="5"/>
      <c r="J122" s="5"/>
      <c r="K122" s="5"/>
      <c r="L122" s="5"/>
      <c r="M122" s="5"/>
    </row>
    <row r="123" spans="1:13" ht="41.25" customHeight="1" thickBot="1" x14ac:dyDescent="0.35">
      <c r="A123" s="121" t="s">
        <v>249</v>
      </c>
      <c r="B123" s="123" t="s">
        <v>250</v>
      </c>
      <c r="C123" s="123" t="s">
        <v>251</v>
      </c>
      <c r="D123" s="125" t="s">
        <v>252</v>
      </c>
      <c r="E123" s="125" t="s">
        <v>253</v>
      </c>
      <c r="F123" s="123" t="s">
        <v>254</v>
      </c>
      <c r="G123" s="127" t="s">
        <v>255</v>
      </c>
      <c r="H123" s="128"/>
      <c r="I123" s="129"/>
      <c r="J123" s="123" t="s">
        <v>256</v>
      </c>
      <c r="K123" s="137" t="s">
        <v>260</v>
      </c>
      <c r="L123" s="138"/>
      <c r="M123" s="139"/>
    </row>
    <row r="124" spans="1:13" ht="104.25" customHeight="1" thickBot="1" x14ac:dyDescent="0.35">
      <c r="A124" s="122"/>
      <c r="B124" s="124"/>
      <c r="C124" s="124"/>
      <c r="D124" s="126"/>
      <c r="E124" s="126"/>
      <c r="F124" s="124"/>
      <c r="G124" s="68" t="s">
        <v>257</v>
      </c>
      <c r="H124" s="69" t="s">
        <v>258</v>
      </c>
      <c r="I124" s="70" t="s">
        <v>259</v>
      </c>
      <c r="J124" s="124"/>
      <c r="K124" s="81" t="s">
        <v>261</v>
      </c>
      <c r="L124" s="82" t="s">
        <v>262</v>
      </c>
      <c r="M124" s="83" t="s">
        <v>263</v>
      </c>
    </row>
    <row r="125" spans="1:13" ht="148.19999999999999" customHeight="1" x14ac:dyDescent="0.3">
      <c r="A125" s="26" t="s">
        <v>88</v>
      </c>
      <c r="B125" s="13" t="s">
        <v>281</v>
      </c>
      <c r="C125" s="14" t="s">
        <v>95</v>
      </c>
      <c r="D125" s="15" t="s">
        <v>93</v>
      </c>
      <c r="E125" s="27" t="s">
        <v>86</v>
      </c>
      <c r="F125" s="15" t="s">
        <v>272</v>
      </c>
      <c r="G125" s="16">
        <v>365</v>
      </c>
      <c r="H125" s="16">
        <v>182</v>
      </c>
      <c r="I125" s="24">
        <f t="shared" ref="I125" si="3">H125/G125*100</f>
        <v>49.863013698630141</v>
      </c>
      <c r="J125" s="13" t="s">
        <v>96</v>
      </c>
      <c r="K125" s="17"/>
      <c r="L125" s="32"/>
      <c r="M125" s="28" t="s">
        <v>31</v>
      </c>
    </row>
    <row r="126" spans="1:13" ht="43.8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1:13" ht="28.8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54" spans="1:13" ht="19.2" customHeight="1" x14ac:dyDescent="0.35">
      <c r="A154" s="119" t="s">
        <v>271</v>
      </c>
      <c r="B154" s="119"/>
      <c r="C154" s="120">
        <v>703065.3</v>
      </c>
      <c r="D154" s="120"/>
      <c r="E154" s="120"/>
      <c r="F154" s="72"/>
      <c r="G154" s="72"/>
      <c r="H154" s="72"/>
      <c r="I154" s="72"/>
      <c r="J154" s="72"/>
      <c r="K154" s="72"/>
      <c r="L154" s="72"/>
      <c r="M154" s="72"/>
    </row>
    <row r="158" spans="1:13" ht="33.6" customHeight="1" thickBot="1" x14ac:dyDescent="0.35">
      <c r="A158" s="67" t="s">
        <v>115</v>
      </c>
      <c r="B158" s="67"/>
      <c r="C158" s="67"/>
      <c r="D158" s="67"/>
      <c r="E158" s="5"/>
      <c r="F158" s="5"/>
      <c r="G158" s="5"/>
      <c r="H158" s="5"/>
      <c r="I158" s="5"/>
      <c r="J158" s="5"/>
      <c r="K158" s="5"/>
      <c r="L158" s="5"/>
      <c r="M158" s="5"/>
    </row>
    <row r="159" spans="1:13" ht="31.5" customHeight="1" thickBot="1" x14ac:dyDescent="0.35">
      <c r="A159" s="121" t="s">
        <v>249</v>
      </c>
      <c r="B159" s="123" t="s">
        <v>250</v>
      </c>
      <c r="C159" s="123" t="s">
        <v>251</v>
      </c>
      <c r="D159" s="125" t="s">
        <v>252</v>
      </c>
      <c r="E159" s="125" t="s">
        <v>253</v>
      </c>
      <c r="F159" s="123" t="s">
        <v>254</v>
      </c>
      <c r="G159" s="127" t="s">
        <v>255</v>
      </c>
      <c r="H159" s="128"/>
      <c r="I159" s="129"/>
      <c r="J159" s="123" t="s">
        <v>256</v>
      </c>
      <c r="K159" s="137" t="s">
        <v>260</v>
      </c>
      <c r="L159" s="138"/>
      <c r="M159" s="139"/>
    </row>
    <row r="160" spans="1:13" ht="108" customHeight="1" thickBot="1" x14ac:dyDescent="0.35">
      <c r="A160" s="122"/>
      <c r="B160" s="124"/>
      <c r="C160" s="124"/>
      <c r="D160" s="126"/>
      <c r="E160" s="126"/>
      <c r="F160" s="124"/>
      <c r="G160" s="68" t="s">
        <v>257</v>
      </c>
      <c r="H160" s="69" t="s">
        <v>258</v>
      </c>
      <c r="I160" s="70" t="s">
        <v>259</v>
      </c>
      <c r="J160" s="124"/>
      <c r="K160" s="81" t="s">
        <v>261</v>
      </c>
      <c r="L160" s="82" t="s">
        <v>262</v>
      </c>
      <c r="M160" s="83" t="s">
        <v>263</v>
      </c>
    </row>
    <row r="161" spans="1:13" ht="145.19999999999999" customHeight="1" x14ac:dyDescent="0.3">
      <c r="A161" s="26" t="s">
        <v>115</v>
      </c>
      <c r="B161" s="15" t="s">
        <v>116</v>
      </c>
      <c r="C161" s="14" t="s">
        <v>217</v>
      </c>
      <c r="D161" s="15" t="s">
        <v>213</v>
      </c>
      <c r="E161" s="27" t="s">
        <v>61</v>
      </c>
      <c r="F161" s="15" t="s">
        <v>272</v>
      </c>
      <c r="G161" s="16">
        <v>365</v>
      </c>
      <c r="H161" s="16">
        <v>182</v>
      </c>
      <c r="I161" s="24">
        <f t="shared" ref="I161" si="4">H161/G161*100</f>
        <v>49.863013698630141</v>
      </c>
      <c r="J161" s="13" t="s">
        <v>117</v>
      </c>
      <c r="K161" s="17"/>
      <c r="L161" s="18"/>
      <c r="M161" s="28" t="s">
        <v>31</v>
      </c>
    </row>
    <row r="162" spans="1:13" ht="103.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ht="103.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</sheetData>
  <mergeCells count="76">
    <mergeCell ref="A83:B83"/>
    <mergeCell ref="C83:E83"/>
    <mergeCell ref="A118:B118"/>
    <mergeCell ref="C118:E118"/>
    <mergeCell ref="A154:B154"/>
    <mergeCell ref="C154:E154"/>
    <mergeCell ref="A88:A89"/>
    <mergeCell ref="B88:B89"/>
    <mergeCell ref="C88:C89"/>
    <mergeCell ref="D88:D89"/>
    <mergeCell ref="E88:E89"/>
    <mergeCell ref="D123:D124"/>
    <mergeCell ref="E123:E124"/>
    <mergeCell ref="K7:M7"/>
    <mergeCell ref="G7:J7"/>
    <mergeCell ref="A9:B9"/>
    <mergeCell ref="C9:E9"/>
    <mergeCell ref="A28:B28"/>
    <mergeCell ref="C28:E28"/>
    <mergeCell ref="E12:E13"/>
    <mergeCell ref="A12:A13"/>
    <mergeCell ref="B12:B13"/>
    <mergeCell ref="C12:C13"/>
    <mergeCell ref="D12:D13"/>
    <mergeCell ref="A7:B7"/>
    <mergeCell ref="C7:E7"/>
    <mergeCell ref="A1:B1"/>
    <mergeCell ref="C1:I1"/>
    <mergeCell ref="K1:M1"/>
    <mergeCell ref="C3:I3"/>
    <mergeCell ref="A5:M5"/>
    <mergeCell ref="A3:B3"/>
    <mergeCell ref="A56:B56"/>
    <mergeCell ref="C56:E56"/>
    <mergeCell ref="A61:A62"/>
    <mergeCell ref="B61:B62"/>
    <mergeCell ref="C61:C62"/>
    <mergeCell ref="D61:D62"/>
    <mergeCell ref="E61:E62"/>
    <mergeCell ref="A159:A160"/>
    <mergeCell ref="B159:B160"/>
    <mergeCell ref="C159:C160"/>
    <mergeCell ref="D159:D160"/>
    <mergeCell ref="E159:E160"/>
    <mergeCell ref="F159:F160"/>
    <mergeCell ref="G159:I159"/>
    <mergeCell ref="J159:J160"/>
    <mergeCell ref="K159:M159"/>
    <mergeCell ref="A31:A32"/>
    <mergeCell ref="B31:B32"/>
    <mergeCell ref="C31:C32"/>
    <mergeCell ref="D31:D32"/>
    <mergeCell ref="E31:E32"/>
    <mergeCell ref="F31:F32"/>
    <mergeCell ref="G31:I31"/>
    <mergeCell ref="J31:J32"/>
    <mergeCell ref="K31:M31"/>
    <mergeCell ref="A123:A124"/>
    <mergeCell ref="B123:B124"/>
    <mergeCell ref="C123:C124"/>
    <mergeCell ref="G123:I123"/>
    <mergeCell ref="J123:J124"/>
    <mergeCell ref="K123:M123"/>
    <mergeCell ref="F12:F13"/>
    <mergeCell ref="G12:I12"/>
    <mergeCell ref="J12:J13"/>
    <mergeCell ref="K12:M12"/>
    <mergeCell ref="G88:I88"/>
    <mergeCell ref="J88:J89"/>
    <mergeCell ref="K88:M88"/>
    <mergeCell ref="G61:I61"/>
    <mergeCell ref="J61:J62"/>
    <mergeCell ref="K61:M61"/>
    <mergeCell ref="F61:F62"/>
    <mergeCell ref="F88:F89"/>
    <mergeCell ref="F123:F124"/>
  </mergeCells>
  <pageMargins left="0.19685039370078741" right="0.11811023622047245" top="0.55118110236220474" bottom="0.35433070866141736" header="0.31496062992125984" footer="0.31496062992125984"/>
  <pageSetup scale="62" fitToHeight="0" orientation="landscape" r:id="rId1"/>
  <rowBreaks count="2" manualBreakCount="2">
    <brk id="114" max="12" man="1"/>
    <brk id="151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3:M21"/>
  <sheetViews>
    <sheetView tabSelected="1" view="pageBreakPreview" zoomScale="70" zoomScaleNormal="100" zoomScaleSheetLayoutView="70" workbookViewId="0">
      <selection activeCell="Q21" sqref="Q21"/>
    </sheetView>
  </sheetViews>
  <sheetFormatPr baseColWidth="10" defaultRowHeight="14.4" x14ac:dyDescent="0.3"/>
  <cols>
    <col min="1" max="1" width="18.77734375" customWidth="1"/>
    <col min="2" max="2" width="14.44140625" customWidth="1"/>
    <col min="3" max="3" width="19.6640625" customWidth="1"/>
    <col min="4" max="4" width="29.6640625" customWidth="1"/>
    <col min="5" max="5" width="17.33203125" customWidth="1"/>
    <col min="6" max="6" width="10.6640625" customWidth="1"/>
    <col min="7" max="7" width="7.88671875" customWidth="1"/>
    <col min="8" max="8" width="9.44140625" customWidth="1"/>
    <col min="9" max="9" width="7.44140625" customWidth="1"/>
    <col min="10" max="10" width="9.109375" customWidth="1"/>
    <col min="11" max="11" width="21.6640625" customWidth="1"/>
    <col min="12" max="12" width="21" customWidth="1"/>
    <col min="13" max="13" width="19.77734375" customWidth="1"/>
  </cols>
  <sheetData>
    <row r="3" spans="1:13" ht="25.5" customHeight="1" x14ac:dyDescent="0.5">
      <c r="A3" s="131" t="s">
        <v>268</v>
      </c>
      <c r="B3" s="131"/>
      <c r="C3" s="135" t="s">
        <v>265</v>
      </c>
      <c r="D3" s="135"/>
      <c r="E3" s="135"/>
      <c r="F3" s="135"/>
      <c r="G3" s="135"/>
      <c r="H3" s="135"/>
      <c r="I3" s="135"/>
      <c r="J3" s="86"/>
      <c r="K3" s="136" t="s">
        <v>3</v>
      </c>
      <c r="L3" s="136"/>
      <c r="M3" s="136"/>
    </row>
    <row r="4" spans="1:13" ht="25.8" x14ac:dyDescent="0.5">
      <c r="A4" s="87"/>
      <c r="B4" s="88"/>
      <c r="C4" s="86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25.2" x14ac:dyDescent="0.45">
      <c r="A5" s="131" t="s">
        <v>269</v>
      </c>
      <c r="B5" s="131"/>
      <c r="C5" s="133" t="s">
        <v>266</v>
      </c>
      <c r="D5" s="133"/>
      <c r="E5" s="133"/>
      <c r="F5" s="133"/>
      <c r="G5" s="133"/>
      <c r="H5" s="133"/>
      <c r="I5" s="133"/>
      <c r="J5" s="89"/>
      <c r="K5" s="87"/>
      <c r="L5" s="87"/>
      <c r="M5" s="87"/>
    </row>
    <row r="6" spans="1:13" ht="25.8" x14ac:dyDescent="0.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ht="25.2" x14ac:dyDescent="0.45">
      <c r="A7" s="130" t="s">
        <v>264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ht="25.8" x14ac:dyDescent="0.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</row>
    <row r="9" spans="1:13" ht="25.8" customHeight="1" x14ac:dyDescent="0.5">
      <c r="A9" s="131"/>
      <c r="B9" s="131"/>
      <c r="C9" s="132"/>
      <c r="D9" s="132"/>
      <c r="E9" s="132"/>
      <c r="F9" s="88"/>
      <c r="G9" s="142" t="s">
        <v>302</v>
      </c>
      <c r="H9" s="142"/>
      <c r="I9" s="142"/>
      <c r="J9" s="142"/>
      <c r="K9" s="134" t="s">
        <v>267</v>
      </c>
      <c r="L9" s="134"/>
      <c r="M9" s="134"/>
    </row>
    <row r="12" spans="1:13" ht="21" x14ac:dyDescent="0.4">
      <c r="A12" s="143" t="s">
        <v>305</v>
      </c>
      <c r="B12" s="143"/>
      <c r="C12" s="144">
        <v>2892523</v>
      </c>
      <c r="D12" s="144"/>
      <c r="E12" s="144"/>
      <c r="F12" s="90"/>
      <c r="G12" s="72"/>
      <c r="H12" s="72"/>
      <c r="I12" s="72"/>
      <c r="J12" s="72"/>
      <c r="K12" s="72"/>
      <c r="L12" s="72"/>
      <c r="M12" s="72"/>
    </row>
    <row r="14" spans="1:13" ht="7.5" customHeight="1" x14ac:dyDescent="0.3">
      <c r="A14" s="1"/>
      <c r="B14" s="1"/>
      <c r="C14" s="2"/>
      <c r="D14" s="2"/>
      <c r="E14" s="2"/>
      <c r="H14" s="3"/>
      <c r="I14" s="3"/>
      <c r="J14" s="3"/>
      <c r="K14" s="4"/>
      <c r="L14" s="4"/>
      <c r="M14" s="4"/>
    </row>
    <row r="15" spans="1:13" ht="0.6" customHeight="1" x14ac:dyDescent="0.3">
      <c r="A15" s="1"/>
      <c r="B15" s="1"/>
      <c r="C15" s="2"/>
      <c r="D15" s="2"/>
      <c r="E15" s="2"/>
      <c r="H15" s="3"/>
      <c r="I15" s="3"/>
      <c r="J15" s="3"/>
      <c r="K15" s="4"/>
      <c r="L15" s="4"/>
      <c r="M15" s="4"/>
    </row>
    <row r="16" spans="1:13" ht="7.8" hidden="1" customHeight="1" x14ac:dyDescent="0.3">
      <c r="A16" s="1"/>
      <c r="B16" s="1"/>
      <c r="C16" s="2"/>
      <c r="D16" s="2"/>
      <c r="E16" s="2"/>
      <c r="H16" s="3"/>
      <c r="I16" s="3"/>
      <c r="J16" s="3"/>
      <c r="K16" s="4"/>
      <c r="L16" s="4"/>
      <c r="M16" s="4"/>
    </row>
    <row r="17" spans="1:13" ht="46.2" customHeight="1" thickBot="1" x14ac:dyDescent="0.35">
      <c r="A17" s="145" t="s">
        <v>306</v>
      </c>
      <c r="B17" s="145"/>
      <c r="C17" s="145"/>
      <c r="D17" s="116"/>
      <c r="E17" s="6"/>
      <c r="F17" s="6"/>
      <c r="G17" s="6"/>
      <c r="H17" s="6"/>
      <c r="I17" s="6"/>
      <c r="J17" s="6"/>
      <c r="K17" s="7"/>
      <c r="L17" s="7"/>
      <c r="M17" s="7"/>
    </row>
    <row r="18" spans="1:13" ht="41.25" customHeight="1" thickBot="1" x14ac:dyDescent="0.35">
      <c r="A18" s="121" t="s">
        <v>249</v>
      </c>
      <c r="B18" s="123" t="s">
        <v>250</v>
      </c>
      <c r="C18" s="123" t="s">
        <v>251</v>
      </c>
      <c r="D18" s="125" t="s">
        <v>252</v>
      </c>
      <c r="E18" s="125" t="s">
        <v>253</v>
      </c>
      <c r="F18" s="123" t="s">
        <v>254</v>
      </c>
      <c r="G18" s="127" t="s">
        <v>255</v>
      </c>
      <c r="H18" s="128"/>
      <c r="I18" s="129"/>
      <c r="J18" s="123" t="s">
        <v>256</v>
      </c>
      <c r="K18" s="137" t="s">
        <v>260</v>
      </c>
      <c r="L18" s="138"/>
      <c r="M18" s="139"/>
    </row>
    <row r="19" spans="1:13" ht="103.8" customHeight="1" thickBot="1" x14ac:dyDescent="0.35">
      <c r="A19" s="122"/>
      <c r="B19" s="124"/>
      <c r="C19" s="124"/>
      <c r="D19" s="126"/>
      <c r="E19" s="126"/>
      <c r="F19" s="124"/>
      <c r="G19" s="68" t="s">
        <v>257</v>
      </c>
      <c r="H19" s="69" t="s">
        <v>258</v>
      </c>
      <c r="I19" s="70" t="s">
        <v>259</v>
      </c>
      <c r="J19" s="124"/>
      <c r="K19" s="81" t="s">
        <v>261</v>
      </c>
      <c r="L19" s="82" t="s">
        <v>262</v>
      </c>
      <c r="M19" s="83" t="s">
        <v>263</v>
      </c>
    </row>
    <row r="20" spans="1:13" ht="159" customHeight="1" x14ac:dyDescent="0.3">
      <c r="A20" s="117" t="s">
        <v>22</v>
      </c>
      <c r="B20" s="20" t="s">
        <v>26</v>
      </c>
      <c r="C20" s="14" t="s">
        <v>27</v>
      </c>
      <c r="D20" s="15" t="s">
        <v>28</v>
      </c>
      <c r="E20" s="8" t="s">
        <v>29</v>
      </c>
      <c r="F20" s="15" t="s">
        <v>272</v>
      </c>
      <c r="G20" s="16">
        <v>120</v>
      </c>
      <c r="H20" s="16">
        <v>120</v>
      </c>
      <c r="I20" s="9">
        <f t="shared" ref="I20" si="0">H20/G20*100</f>
        <v>100</v>
      </c>
      <c r="J20" s="33" t="s">
        <v>30</v>
      </c>
      <c r="K20" s="17"/>
      <c r="L20" s="25"/>
      <c r="M20" s="12" t="s">
        <v>31</v>
      </c>
    </row>
    <row r="21" spans="1:13" ht="154.80000000000001" customHeight="1" x14ac:dyDescent="0.3">
      <c r="A21" s="26" t="s">
        <v>248</v>
      </c>
      <c r="B21" s="15" t="s">
        <v>26</v>
      </c>
      <c r="C21" s="14" t="s">
        <v>27</v>
      </c>
      <c r="D21" s="15" t="s">
        <v>28</v>
      </c>
      <c r="E21" s="15" t="s">
        <v>29</v>
      </c>
      <c r="F21" s="15" t="s">
        <v>272</v>
      </c>
      <c r="G21" s="16">
        <v>120</v>
      </c>
      <c r="H21" s="16">
        <v>120</v>
      </c>
      <c r="I21" s="26">
        <f t="shared" ref="I21" si="1">H21/G21*100</f>
        <v>100</v>
      </c>
      <c r="J21" s="33" t="s">
        <v>30</v>
      </c>
      <c r="K21" s="17"/>
      <c r="L21" s="25"/>
      <c r="M21" s="92" t="s">
        <v>31</v>
      </c>
    </row>
  </sheetData>
  <mergeCells count="22">
    <mergeCell ref="F18:F19"/>
    <mergeCell ref="G18:I18"/>
    <mergeCell ref="J18:J19"/>
    <mergeCell ref="K18:M18"/>
    <mergeCell ref="A17:C17"/>
    <mergeCell ref="A18:A19"/>
    <mergeCell ref="B18:B19"/>
    <mergeCell ref="C18:C19"/>
    <mergeCell ref="D18:D19"/>
    <mergeCell ref="E18:E19"/>
    <mergeCell ref="A12:B12"/>
    <mergeCell ref="C12:E12"/>
    <mergeCell ref="C3:I3"/>
    <mergeCell ref="K3:M3"/>
    <mergeCell ref="A5:B5"/>
    <mergeCell ref="C5:I5"/>
    <mergeCell ref="K9:M9"/>
    <mergeCell ref="A7:M7"/>
    <mergeCell ref="A9:B9"/>
    <mergeCell ref="C9:E9"/>
    <mergeCell ref="G9:J9"/>
    <mergeCell ref="A3:B3"/>
  </mergeCells>
  <pageMargins left="0.19685039370078741" right="0.11811023622047245" top="0.55118110236220474" bottom="0.35433070866141736" header="0.31496062992125984" footer="0.31496062992125984"/>
  <pageSetup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W633"/>
  <sheetViews>
    <sheetView view="pageBreakPreview" topLeftCell="A9" zoomScaleNormal="100" zoomScaleSheetLayoutView="100" workbookViewId="0">
      <selection activeCell="H11" sqref="H11"/>
    </sheetView>
  </sheetViews>
  <sheetFormatPr baseColWidth="10" defaultRowHeight="14.4" x14ac:dyDescent="0.3"/>
  <cols>
    <col min="1" max="1" width="1.33203125" customWidth="1"/>
    <col min="2" max="2" width="4.5546875" style="48" customWidth="1"/>
    <col min="3" max="3" width="13.6640625" style="48" customWidth="1"/>
    <col min="4" max="4" width="24.5546875" style="51" customWidth="1"/>
    <col min="5" max="5" width="5.6640625" style="49" customWidth="1"/>
    <col min="6" max="6" width="4.6640625" style="49" customWidth="1"/>
    <col min="7" max="8" width="4.5546875" style="49" customWidth="1"/>
    <col min="9" max="9" width="4.33203125" style="49" customWidth="1"/>
    <col min="10" max="10" width="5" style="49" customWidth="1"/>
    <col min="11" max="11" width="4.6640625" style="49" customWidth="1"/>
    <col min="12" max="12" width="3.88671875" style="49" customWidth="1"/>
    <col min="13" max="13" width="4.44140625" style="49" customWidth="1"/>
    <col min="14" max="16" width="3.33203125" style="49" customWidth="1"/>
    <col min="17" max="17" width="5.5546875" style="49" customWidth="1"/>
    <col min="18" max="18" width="4.6640625" style="49" customWidth="1"/>
    <col min="19" max="19" width="4.88671875" style="49" customWidth="1"/>
    <col min="20" max="20" width="7.5546875" style="49" customWidth="1"/>
    <col min="21" max="21" width="7" style="49" customWidth="1"/>
    <col min="22" max="22" width="8.109375" style="49" customWidth="1"/>
    <col min="23" max="26" width="2.5546875" customWidth="1"/>
  </cols>
  <sheetData>
    <row r="1" spans="2:23" x14ac:dyDescent="0.3">
      <c r="B1" s="154" t="s">
        <v>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</row>
    <row r="2" spans="2:23" x14ac:dyDescent="0.3">
      <c r="B2" s="154" t="s">
        <v>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</row>
    <row r="3" spans="2:23" x14ac:dyDescent="0.3">
      <c r="B3" s="154" t="s">
        <v>246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</row>
    <row r="4" spans="2:23" x14ac:dyDescent="0.3">
      <c r="B4" s="154" t="s">
        <v>240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</row>
    <row r="5" spans="2:23" x14ac:dyDescent="0.3">
      <c r="B5" s="154" t="s">
        <v>220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</row>
    <row r="6" spans="2:23" x14ac:dyDescent="0.3"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</row>
    <row r="7" spans="2:23" x14ac:dyDescent="0.3">
      <c r="B7" s="146" t="s">
        <v>228</v>
      </c>
      <c r="C7" s="146"/>
      <c r="D7" s="146"/>
      <c r="E7" s="147" t="s">
        <v>4</v>
      </c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</row>
    <row r="8" spans="2:23" s="39" customFormat="1" ht="15" customHeight="1" x14ac:dyDescent="0.25">
      <c r="B8" s="148" t="s">
        <v>221</v>
      </c>
      <c r="C8" s="149" t="s">
        <v>222</v>
      </c>
      <c r="D8" s="150" t="s">
        <v>229</v>
      </c>
      <c r="E8" s="151" t="s">
        <v>230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3"/>
      <c r="W8" s="163"/>
    </row>
    <row r="9" spans="2:23" s="39" customFormat="1" ht="72.75" customHeight="1" x14ac:dyDescent="0.25">
      <c r="B9" s="148"/>
      <c r="C9" s="149"/>
      <c r="D9" s="150"/>
      <c r="E9" s="150" t="s">
        <v>231</v>
      </c>
      <c r="F9" s="150"/>
      <c r="G9" s="150"/>
      <c r="H9" s="150" t="s">
        <v>204</v>
      </c>
      <c r="I9" s="150"/>
      <c r="J9" s="150"/>
      <c r="K9" s="150" t="s">
        <v>212</v>
      </c>
      <c r="L9" s="150"/>
      <c r="M9" s="150"/>
      <c r="N9" s="150" t="s">
        <v>216</v>
      </c>
      <c r="O9" s="150"/>
      <c r="P9" s="150"/>
      <c r="Q9" s="150" t="s">
        <v>218</v>
      </c>
      <c r="R9" s="150"/>
      <c r="S9" s="150"/>
      <c r="T9" s="150" t="s">
        <v>219</v>
      </c>
      <c r="U9" s="150"/>
      <c r="V9" s="150"/>
      <c r="W9" s="163"/>
    </row>
    <row r="10" spans="2:23" s="39" customFormat="1" ht="60" customHeight="1" x14ac:dyDescent="0.25">
      <c r="B10" s="148"/>
      <c r="C10" s="149"/>
      <c r="D10" s="150"/>
      <c r="E10" s="52" t="s">
        <v>23</v>
      </c>
      <c r="F10" s="52" t="s">
        <v>24</v>
      </c>
      <c r="G10" s="52" t="s">
        <v>25</v>
      </c>
      <c r="H10" s="52" t="s">
        <v>23</v>
      </c>
      <c r="I10" s="52" t="s">
        <v>24</v>
      </c>
      <c r="J10" s="53" t="s">
        <v>25</v>
      </c>
      <c r="K10" s="53" t="s">
        <v>23</v>
      </c>
      <c r="L10" s="53" t="s">
        <v>24</v>
      </c>
      <c r="M10" s="52" t="s">
        <v>25</v>
      </c>
      <c r="N10" s="52" t="s">
        <v>23</v>
      </c>
      <c r="O10" s="52" t="s">
        <v>24</v>
      </c>
      <c r="P10" s="52" t="s">
        <v>25</v>
      </c>
      <c r="Q10" s="53" t="s">
        <v>23</v>
      </c>
      <c r="R10" s="53" t="s">
        <v>24</v>
      </c>
      <c r="S10" s="53" t="s">
        <v>25</v>
      </c>
      <c r="T10" s="53" t="s">
        <v>23</v>
      </c>
      <c r="U10" s="53" t="s">
        <v>24</v>
      </c>
      <c r="V10" s="53" t="s">
        <v>25</v>
      </c>
      <c r="W10" s="163"/>
    </row>
    <row r="11" spans="2:23" s="43" customFormat="1" ht="96.75" customHeight="1" x14ac:dyDescent="0.3">
      <c r="B11" s="40">
        <v>1</v>
      </c>
      <c r="C11" s="45" t="s">
        <v>4</v>
      </c>
      <c r="D11" s="41" t="s">
        <v>22</v>
      </c>
      <c r="E11" s="54" t="e">
        <f>'1 GASTO CORRIENTE '!#REF!</f>
        <v>#REF!</v>
      </c>
      <c r="F11" s="54" t="e">
        <f>'1 GASTO CORRIENTE '!#REF!</f>
        <v>#REF!</v>
      </c>
      <c r="G11" s="54" t="e">
        <f>'1 GASTO CORRIENTE '!#REF!</f>
        <v>#REF!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 t="e">
        <f>'4 RECURSOS FISCALES'!#REF!</f>
        <v>#REF!</v>
      </c>
      <c r="O11" s="54" t="e">
        <f>'4 RECURSOS FISCALES'!#REF!</f>
        <v>#REF!</v>
      </c>
      <c r="P11" s="54" t="e">
        <f>'4 RECURSOS FISCALES'!#REF!</f>
        <v>#REF!</v>
      </c>
      <c r="Q11" s="54" t="e">
        <f>'5 GASOLINA'!#REF!</f>
        <v>#REF!</v>
      </c>
      <c r="R11" s="54" t="e">
        <f>'5 GASOLINA'!#REF!</f>
        <v>#REF!</v>
      </c>
      <c r="S11" s="54" t="e">
        <f>'5 GASOLINA'!#REF!</f>
        <v>#REF!</v>
      </c>
      <c r="T11" s="54">
        <v>0</v>
      </c>
      <c r="U11" s="54">
        <v>0</v>
      </c>
      <c r="V11" s="54">
        <v>0</v>
      </c>
    </row>
    <row r="12" spans="2:23" s="43" customFormat="1" ht="106.5" customHeight="1" x14ac:dyDescent="0.3">
      <c r="B12" s="40">
        <v>1</v>
      </c>
      <c r="C12" s="45" t="s">
        <v>4</v>
      </c>
      <c r="D12" s="41" t="s">
        <v>58</v>
      </c>
      <c r="E12" s="54" t="e">
        <f>'1 GASTO CORRIENTE '!#REF!</f>
        <v>#REF!</v>
      </c>
      <c r="F12" s="54" t="e">
        <f>'1 GASTO CORRIENTE '!#REF!</f>
        <v>#REF!</v>
      </c>
      <c r="G12" s="54" t="e">
        <f>'1 GASTO CORRIENTE '!#REF!</f>
        <v>#REF!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 t="e">
        <f>'4 RECURSOS FISCALES'!#REF!</f>
        <v>#REF!</v>
      </c>
      <c r="O12" s="54" t="e">
        <f>'4 RECURSOS FISCALES'!#REF!</f>
        <v>#REF!</v>
      </c>
      <c r="P12" s="54" t="e">
        <f>'4 RECURSOS FISCALES'!#REF!</f>
        <v>#REF!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</row>
    <row r="13" spans="2:23" s="43" customFormat="1" ht="111.75" customHeight="1" x14ac:dyDescent="0.3">
      <c r="B13" s="40">
        <v>1</v>
      </c>
      <c r="C13" s="45" t="s">
        <v>4</v>
      </c>
      <c r="D13" s="41" t="s">
        <v>232</v>
      </c>
      <c r="E13" s="54" t="e">
        <f>'1 GASTO CORRIENTE '!#REF!</f>
        <v>#REF!</v>
      </c>
      <c r="F13" s="54" t="e">
        <f>'1 GASTO CORRIENTE '!#REF!</f>
        <v>#REF!</v>
      </c>
      <c r="G13" s="54" t="e">
        <f>'1 GASTO CORRIENTE '!#REF!</f>
        <v>#REF!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</row>
    <row r="14" spans="2:23" s="43" customFormat="1" ht="99" customHeight="1" x14ac:dyDescent="0.3">
      <c r="B14" s="40">
        <v>1</v>
      </c>
      <c r="C14" s="45" t="s">
        <v>4</v>
      </c>
      <c r="D14" s="41" t="s">
        <v>82</v>
      </c>
      <c r="E14" s="54" t="e">
        <f>'1 GASTO CORRIENTE '!#REF!</f>
        <v>#REF!</v>
      </c>
      <c r="F14" s="54" t="e">
        <f>'1 GASTO CORRIENTE '!#REF!</f>
        <v>#REF!</v>
      </c>
      <c r="G14" s="54" t="e">
        <f>'1 GASTO CORRIENTE '!#REF!</f>
        <v>#REF!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</row>
    <row r="15" spans="2:23" s="43" customFormat="1" ht="109.5" customHeight="1" x14ac:dyDescent="0.3">
      <c r="B15" s="40">
        <v>1</v>
      </c>
      <c r="C15" s="45" t="s">
        <v>4</v>
      </c>
      <c r="D15" s="41" t="s">
        <v>88</v>
      </c>
      <c r="E15" s="54" t="e">
        <f>'1 GASTO CORRIENTE '!#REF!</f>
        <v>#REF!</v>
      </c>
      <c r="F15" s="54" t="e">
        <f>'1 GASTO CORRIENTE '!#REF!</f>
        <v>#REF!</v>
      </c>
      <c r="G15" s="54" t="e">
        <f>'1 GASTO CORRIENTE '!#REF!</f>
        <v>#REF!</v>
      </c>
      <c r="H15" s="54">
        <v>0</v>
      </c>
      <c r="I15" s="54">
        <v>0</v>
      </c>
      <c r="J15" s="54">
        <v>0</v>
      </c>
      <c r="K15" s="54" t="e">
        <f>'3 SEGURIDAD  '!#REF!</f>
        <v>#REF!</v>
      </c>
      <c r="L15" s="54" t="e">
        <f>'3 SEGURIDAD  '!#REF!</f>
        <v>#REF!</v>
      </c>
      <c r="M15" s="54">
        <v>0</v>
      </c>
      <c r="N15" s="54" t="e">
        <f>'4 RECURSOS FISCALES'!#REF!</f>
        <v>#REF!</v>
      </c>
      <c r="O15" s="54" t="e">
        <f>'4 RECURSOS FISCALES'!#REF!</f>
        <v>#REF!</v>
      </c>
      <c r="P15" s="54" t="e">
        <f>'4 RECURSOS FISCALES'!#REF!</f>
        <v>#REF!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</row>
    <row r="16" spans="2:23" s="39" customFormat="1" ht="98.25" customHeight="1" thickBot="1" x14ac:dyDescent="0.3">
      <c r="B16" s="156" t="s">
        <v>233</v>
      </c>
      <c r="C16" s="157"/>
      <c r="D16" s="158"/>
      <c r="E16" s="55" t="e">
        <f>E15+E14+E13+E12+E11</f>
        <v>#REF!</v>
      </c>
      <c r="F16" s="55" t="e">
        <f t="shared" ref="F16:V16" si="0">F15+F14+F13+F12+F11</f>
        <v>#REF!</v>
      </c>
      <c r="G16" s="55" t="e">
        <f t="shared" si="0"/>
        <v>#REF!</v>
      </c>
      <c r="H16" s="55">
        <f t="shared" si="0"/>
        <v>0</v>
      </c>
      <c r="I16" s="55">
        <f t="shared" si="0"/>
        <v>0</v>
      </c>
      <c r="J16" s="55">
        <f t="shared" si="0"/>
        <v>0</v>
      </c>
      <c r="K16" s="55" t="e">
        <f t="shared" si="0"/>
        <v>#REF!</v>
      </c>
      <c r="L16" s="55" t="e">
        <f t="shared" si="0"/>
        <v>#REF!</v>
      </c>
      <c r="M16" s="55">
        <f t="shared" si="0"/>
        <v>0</v>
      </c>
      <c r="N16" s="55" t="e">
        <f t="shared" si="0"/>
        <v>#REF!</v>
      </c>
      <c r="O16" s="55" t="e">
        <f t="shared" si="0"/>
        <v>#REF!</v>
      </c>
      <c r="P16" s="55" t="e">
        <f t="shared" si="0"/>
        <v>#REF!</v>
      </c>
      <c r="Q16" s="55" t="e">
        <f t="shared" si="0"/>
        <v>#REF!</v>
      </c>
      <c r="R16" s="55" t="e">
        <f t="shared" si="0"/>
        <v>#REF!</v>
      </c>
      <c r="S16" s="55" t="e">
        <f t="shared" si="0"/>
        <v>#REF!</v>
      </c>
      <c r="T16" s="55">
        <f t="shared" si="0"/>
        <v>0</v>
      </c>
      <c r="U16" s="55">
        <f t="shared" si="0"/>
        <v>0</v>
      </c>
      <c r="V16" s="55">
        <f t="shared" si="0"/>
        <v>0</v>
      </c>
    </row>
    <row r="17" spans="2:22" s="39" customFormat="1" ht="36" customHeight="1" thickBot="1" x14ac:dyDescent="0.3">
      <c r="B17" s="159" t="s">
        <v>234</v>
      </c>
      <c r="C17" s="160"/>
      <c r="D17" s="56" t="e">
        <f>E16+H16+K16+N16+Q16+T16</f>
        <v>#REF!</v>
      </c>
      <c r="E17" s="161" t="s">
        <v>235</v>
      </c>
      <c r="F17" s="161"/>
      <c r="G17" s="161"/>
      <c r="H17" s="161"/>
      <c r="I17" s="161"/>
      <c r="J17" s="162" t="e">
        <f>F16+I16+L16+O16+R16+U16</f>
        <v>#REF!</v>
      </c>
      <c r="K17" s="162"/>
      <c r="L17" s="162"/>
      <c r="M17" s="162"/>
      <c r="N17" s="162"/>
      <c r="O17" s="161" t="s">
        <v>236</v>
      </c>
      <c r="P17" s="161"/>
      <c r="Q17" s="161"/>
      <c r="R17" s="161"/>
      <c r="S17" s="162" t="e">
        <f>G16+J16+M16+P16+S16+V16</f>
        <v>#REF!</v>
      </c>
      <c r="T17" s="162"/>
      <c r="U17" s="162"/>
      <c r="V17" s="49"/>
    </row>
    <row r="18" spans="2:22" s="50" customFormat="1" ht="6.6" x14ac:dyDescent="0.15"/>
    <row r="19" spans="2:22" s="50" customFormat="1" ht="6.6" x14ac:dyDescent="0.15"/>
    <row r="20" spans="2:22" s="50" customFormat="1" ht="6.6" x14ac:dyDescent="0.15"/>
    <row r="21" spans="2:22" s="39" customFormat="1" ht="13.8" x14ac:dyDescent="0.25">
      <c r="B21" s="48"/>
      <c r="C21" s="48"/>
      <c r="D21" s="51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2:22" s="39" customFormat="1" ht="13.8" x14ac:dyDescent="0.25">
      <c r="B22" s="48"/>
      <c r="C22" s="48"/>
      <c r="D22" s="51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spans="2:22" s="39" customFormat="1" ht="13.8" x14ac:dyDescent="0.25">
      <c r="B23" s="48"/>
      <c r="C23" s="48"/>
      <c r="D23" s="51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</row>
    <row r="24" spans="2:22" s="39" customFormat="1" ht="13.8" x14ac:dyDescent="0.25">
      <c r="B24" s="48"/>
      <c r="C24" s="48"/>
      <c r="D24" s="51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2:22" s="39" customFormat="1" ht="13.8" x14ac:dyDescent="0.25">
      <c r="B25" s="48"/>
      <c r="C25" s="48"/>
      <c r="D25" s="51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  <row r="26" spans="2:22" s="39" customFormat="1" ht="13.8" x14ac:dyDescent="0.25">
      <c r="B26" s="48"/>
      <c r="C26" s="48"/>
      <c r="D26" s="51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spans="2:22" s="39" customFormat="1" ht="13.8" x14ac:dyDescent="0.25">
      <c r="B27" s="48"/>
      <c r="C27" s="48"/>
      <c r="D27" s="51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pans="2:22" s="39" customFormat="1" ht="13.8" x14ac:dyDescent="0.25">
      <c r="B28" s="48"/>
      <c r="C28" s="48"/>
      <c r="D28" s="51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spans="2:22" s="39" customFormat="1" ht="13.8" x14ac:dyDescent="0.25">
      <c r="B29" s="48"/>
      <c r="C29" s="48"/>
      <c r="D29" s="51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</row>
    <row r="30" spans="2:22" s="39" customFormat="1" ht="13.8" x14ac:dyDescent="0.25">
      <c r="B30" s="48"/>
      <c r="C30" s="48"/>
      <c r="D30" s="51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</row>
    <row r="31" spans="2:22" s="39" customFormat="1" ht="13.8" x14ac:dyDescent="0.25">
      <c r="B31" s="48"/>
      <c r="C31" s="48"/>
      <c r="D31" s="51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2:22" s="39" customFormat="1" ht="13.8" x14ac:dyDescent="0.25">
      <c r="B32" s="48"/>
      <c r="C32" s="48"/>
      <c r="D32" s="51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spans="2:22" s="39" customFormat="1" ht="13.8" x14ac:dyDescent="0.25">
      <c r="B33" s="48"/>
      <c r="C33" s="48"/>
      <c r="D33" s="51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spans="2:22" s="39" customFormat="1" ht="13.8" x14ac:dyDescent="0.25">
      <c r="B34" s="48"/>
      <c r="C34" s="48"/>
      <c r="D34" s="51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2:22" s="39" customFormat="1" ht="13.8" x14ac:dyDescent="0.25">
      <c r="B35" s="48"/>
      <c r="C35" s="48"/>
      <c r="D35" s="51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 spans="2:22" s="39" customFormat="1" ht="13.8" x14ac:dyDescent="0.25">
      <c r="B36" s="48"/>
      <c r="C36" s="48"/>
      <c r="D36" s="51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  <row r="37" spans="2:22" s="39" customFormat="1" ht="13.8" x14ac:dyDescent="0.25">
      <c r="B37" s="48"/>
      <c r="C37" s="48"/>
      <c r="D37" s="51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</row>
    <row r="38" spans="2:22" s="39" customFormat="1" ht="13.8" x14ac:dyDescent="0.25">
      <c r="B38" s="48"/>
      <c r="C38" s="48"/>
      <c r="D38" s="51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</row>
    <row r="39" spans="2:22" s="39" customFormat="1" ht="5.25" customHeight="1" x14ac:dyDescent="0.25">
      <c r="B39" s="48"/>
      <c r="C39" s="48"/>
      <c r="D39" s="51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</row>
    <row r="40" spans="2:22" x14ac:dyDescent="0.3">
      <c r="B40" s="146" t="s">
        <v>228</v>
      </c>
      <c r="C40" s="146"/>
      <c r="D40" s="146"/>
      <c r="E40" s="147" t="s">
        <v>5</v>
      </c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</row>
    <row r="41" spans="2:22" s="39" customFormat="1" ht="15" customHeight="1" x14ac:dyDescent="0.25">
      <c r="B41" s="148" t="s">
        <v>221</v>
      </c>
      <c r="C41" s="149" t="s">
        <v>222</v>
      </c>
      <c r="D41" s="150" t="s">
        <v>229</v>
      </c>
      <c r="E41" s="151" t="s">
        <v>230</v>
      </c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3"/>
    </row>
    <row r="42" spans="2:22" s="39" customFormat="1" ht="72.75" customHeight="1" x14ac:dyDescent="0.25">
      <c r="B42" s="148"/>
      <c r="C42" s="149"/>
      <c r="D42" s="150"/>
      <c r="E42" s="150" t="s">
        <v>231</v>
      </c>
      <c r="F42" s="150"/>
      <c r="G42" s="150"/>
      <c r="H42" s="150" t="s">
        <v>204</v>
      </c>
      <c r="I42" s="150"/>
      <c r="J42" s="150"/>
      <c r="K42" s="150" t="s">
        <v>212</v>
      </c>
      <c r="L42" s="150"/>
      <c r="M42" s="150"/>
      <c r="N42" s="150" t="s">
        <v>216</v>
      </c>
      <c r="O42" s="150"/>
      <c r="P42" s="150"/>
      <c r="Q42" s="150" t="s">
        <v>218</v>
      </c>
      <c r="R42" s="150"/>
      <c r="S42" s="150"/>
      <c r="T42" s="150" t="s">
        <v>219</v>
      </c>
      <c r="U42" s="150"/>
      <c r="V42" s="150"/>
    </row>
    <row r="43" spans="2:22" s="39" customFormat="1" ht="89.25" customHeight="1" x14ac:dyDescent="0.25">
      <c r="B43" s="148"/>
      <c r="C43" s="149"/>
      <c r="D43" s="150"/>
      <c r="E43" s="52" t="s">
        <v>23</v>
      </c>
      <c r="F43" s="52" t="s">
        <v>24</v>
      </c>
      <c r="G43" s="52" t="s">
        <v>25</v>
      </c>
      <c r="H43" s="52" t="s">
        <v>23</v>
      </c>
      <c r="I43" s="52" t="s">
        <v>24</v>
      </c>
      <c r="J43" s="53" t="s">
        <v>25</v>
      </c>
      <c r="K43" s="53" t="s">
        <v>23</v>
      </c>
      <c r="L43" s="53" t="s">
        <v>24</v>
      </c>
      <c r="M43" s="52" t="s">
        <v>25</v>
      </c>
      <c r="N43" s="52" t="s">
        <v>23</v>
      </c>
      <c r="O43" s="52" t="s">
        <v>24</v>
      </c>
      <c r="P43" s="52" t="s">
        <v>25</v>
      </c>
      <c r="Q43" s="53" t="s">
        <v>23</v>
      </c>
      <c r="R43" s="53" t="s">
        <v>24</v>
      </c>
      <c r="S43" s="53" t="s">
        <v>25</v>
      </c>
      <c r="T43" s="53" t="s">
        <v>23</v>
      </c>
      <c r="U43" s="53" t="s">
        <v>24</v>
      </c>
      <c r="V43" s="53" t="s">
        <v>25</v>
      </c>
    </row>
    <row r="44" spans="2:22" s="39" customFormat="1" ht="120.75" customHeight="1" x14ac:dyDescent="0.25">
      <c r="B44" s="45">
        <v>2</v>
      </c>
      <c r="C44" s="41" t="s">
        <v>5</v>
      </c>
      <c r="D44" s="41" t="s">
        <v>36</v>
      </c>
      <c r="E44" s="54" t="e">
        <f>'1 GASTO CORRIENTE '!#REF!</f>
        <v>#REF!</v>
      </c>
      <c r="F44" s="54" t="e">
        <f>'1 GASTO CORRIENTE '!#REF!</f>
        <v>#REF!</v>
      </c>
      <c r="G44" s="54" t="e">
        <f>'1 GASTO CORRIENTE '!#REF!</f>
        <v>#REF!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 t="e">
        <f>'4 RECURSOS FISCALES'!#REF!</f>
        <v>#REF!</v>
      </c>
      <c r="O44" s="54" t="e">
        <f>'4 RECURSOS FISCALES'!#REF!</f>
        <v>#REF!</v>
      </c>
      <c r="P44" s="54" t="e">
        <f>'4 RECURSOS FISCALES'!#REF!</f>
        <v>#REF!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</row>
    <row r="45" spans="2:22" s="39" customFormat="1" ht="99.75" customHeight="1" thickBot="1" x14ac:dyDescent="0.3">
      <c r="B45" s="156" t="s">
        <v>233</v>
      </c>
      <c r="C45" s="157"/>
      <c r="D45" s="158"/>
      <c r="E45" s="55" t="e">
        <f>E44</f>
        <v>#REF!</v>
      </c>
      <c r="F45" s="55" t="e">
        <f t="shared" ref="F45:V45" si="1">F44</f>
        <v>#REF!</v>
      </c>
      <c r="G45" s="55" t="e">
        <f t="shared" si="1"/>
        <v>#REF!</v>
      </c>
      <c r="H45" s="55">
        <f t="shared" si="1"/>
        <v>0</v>
      </c>
      <c r="I45" s="55">
        <f t="shared" si="1"/>
        <v>0</v>
      </c>
      <c r="J45" s="55">
        <f t="shared" si="1"/>
        <v>0</v>
      </c>
      <c r="K45" s="55">
        <f t="shared" si="1"/>
        <v>0</v>
      </c>
      <c r="L45" s="55">
        <f t="shared" si="1"/>
        <v>0</v>
      </c>
      <c r="M45" s="55">
        <f t="shared" si="1"/>
        <v>0</v>
      </c>
      <c r="N45" s="55" t="e">
        <f t="shared" si="1"/>
        <v>#REF!</v>
      </c>
      <c r="O45" s="55" t="e">
        <f t="shared" si="1"/>
        <v>#REF!</v>
      </c>
      <c r="P45" s="55" t="e">
        <f t="shared" si="1"/>
        <v>#REF!</v>
      </c>
      <c r="Q45" s="55">
        <f t="shared" si="1"/>
        <v>0</v>
      </c>
      <c r="R45" s="55">
        <f t="shared" si="1"/>
        <v>0</v>
      </c>
      <c r="S45" s="55">
        <f t="shared" si="1"/>
        <v>0</v>
      </c>
      <c r="T45" s="55">
        <f t="shared" si="1"/>
        <v>0</v>
      </c>
      <c r="U45" s="55">
        <f t="shared" si="1"/>
        <v>0</v>
      </c>
      <c r="V45" s="55">
        <f t="shared" si="1"/>
        <v>0</v>
      </c>
    </row>
    <row r="46" spans="2:22" s="39" customFormat="1" ht="58.5" customHeight="1" thickBot="1" x14ac:dyDescent="0.3">
      <c r="B46" s="159" t="s">
        <v>234</v>
      </c>
      <c r="C46" s="160"/>
      <c r="D46" s="57" t="e">
        <f>E45+H45+K45+N45+Q45+T45</f>
        <v>#REF!</v>
      </c>
      <c r="E46" s="161" t="s">
        <v>235</v>
      </c>
      <c r="F46" s="161"/>
      <c r="G46" s="161"/>
      <c r="H46" s="161"/>
      <c r="I46" s="161"/>
      <c r="J46" s="162" t="e">
        <f>F45+I45+L45+O45+R45+U45</f>
        <v>#REF!</v>
      </c>
      <c r="K46" s="162"/>
      <c r="L46" s="162"/>
      <c r="M46" s="162"/>
      <c r="N46" s="162"/>
      <c r="O46" s="161" t="s">
        <v>236</v>
      </c>
      <c r="P46" s="161"/>
      <c r="Q46" s="161"/>
      <c r="R46" s="161"/>
      <c r="S46" s="162" t="e">
        <f>G45+J45+M45+P45+S45+V45</f>
        <v>#REF!</v>
      </c>
      <c r="T46" s="162"/>
      <c r="U46" s="162"/>
      <c r="V46" s="49"/>
    </row>
    <row r="47" spans="2:22" s="50" customFormat="1" ht="6.6" x14ac:dyDescent="0.15"/>
    <row r="48" spans="2:22" s="39" customFormat="1" ht="13.8" x14ac:dyDescent="0.25">
      <c r="B48" s="48"/>
      <c r="C48" s="48"/>
      <c r="D48" s="51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</row>
    <row r="49" spans="2:22" s="39" customFormat="1" ht="13.8" x14ac:dyDescent="0.25">
      <c r="B49" s="48"/>
      <c r="C49" s="48"/>
      <c r="D49" s="51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</row>
    <row r="50" spans="2:22" s="39" customFormat="1" ht="13.8" x14ac:dyDescent="0.25">
      <c r="B50" s="48"/>
      <c r="C50" s="48"/>
      <c r="D50" s="51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</row>
    <row r="51" spans="2:22" s="39" customFormat="1" ht="13.8" x14ac:dyDescent="0.25">
      <c r="B51" s="48"/>
      <c r="C51" s="48"/>
      <c r="D51" s="51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</row>
    <row r="52" spans="2:22" s="39" customFormat="1" ht="13.8" x14ac:dyDescent="0.25">
      <c r="B52" s="48"/>
      <c r="C52" s="48"/>
      <c r="D52" s="51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</row>
    <row r="53" spans="2:22" s="39" customFormat="1" ht="13.8" x14ac:dyDescent="0.25">
      <c r="B53" s="48"/>
      <c r="C53" s="48"/>
      <c r="D53" s="51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</row>
    <row r="54" spans="2:22" s="39" customFormat="1" ht="13.8" x14ac:dyDescent="0.25">
      <c r="B54" s="48"/>
      <c r="C54" s="48"/>
      <c r="D54" s="51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</row>
    <row r="55" spans="2:22" s="39" customFormat="1" ht="13.8" x14ac:dyDescent="0.25">
      <c r="B55" s="48"/>
      <c r="C55" s="48"/>
      <c r="D55" s="51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</row>
    <row r="56" spans="2:22" s="39" customFormat="1" ht="13.8" x14ac:dyDescent="0.25">
      <c r="B56" s="48"/>
      <c r="C56" s="48"/>
      <c r="D56" s="51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</row>
    <row r="57" spans="2:22" s="39" customFormat="1" ht="13.8" x14ac:dyDescent="0.25">
      <c r="B57" s="48"/>
      <c r="C57" s="48"/>
      <c r="D57" s="51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</row>
    <row r="58" spans="2:22" s="39" customFormat="1" ht="13.8" x14ac:dyDescent="0.25">
      <c r="B58" s="48"/>
      <c r="C58" s="48"/>
      <c r="D58" s="51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</row>
    <row r="59" spans="2:22" s="39" customFormat="1" ht="13.8" x14ac:dyDescent="0.25">
      <c r="B59" s="48"/>
      <c r="C59" s="48"/>
      <c r="D59" s="51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</row>
    <row r="60" spans="2:22" s="39" customFormat="1" ht="13.8" x14ac:dyDescent="0.25">
      <c r="B60" s="48"/>
      <c r="C60" s="48"/>
      <c r="D60" s="51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</row>
    <row r="61" spans="2:22" s="39" customFormat="1" ht="13.8" x14ac:dyDescent="0.25">
      <c r="B61" s="48"/>
      <c r="C61" s="48"/>
      <c r="D61" s="51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</row>
    <row r="62" spans="2:22" s="39" customFormat="1" ht="13.8" x14ac:dyDescent="0.25">
      <c r="B62" s="48"/>
      <c r="C62" s="48"/>
      <c r="D62" s="51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</row>
    <row r="63" spans="2:22" s="39" customFormat="1" ht="13.8" x14ac:dyDescent="0.25">
      <c r="B63" s="48"/>
      <c r="C63" s="48"/>
      <c r="D63" s="51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</row>
    <row r="64" spans="2:22" s="39" customFormat="1" ht="13.8" x14ac:dyDescent="0.25">
      <c r="B64" s="48"/>
      <c r="C64" s="48"/>
      <c r="D64" s="51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</row>
    <row r="65" spans="2:22" s="39" customFormat="1" ht="13.8" x14ac:dyDescent="0.25">
      <c r="B65" s="48"/>
      <c r="C65" s="48"/>
      <c r="D65" s="51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</row>
    <row r="66" spans="2:22" s="39" customFormat="1" ht="1.5" customHeight="1" x14ac:dyDescent="0.25">
      <c r="B66" s="48"/>
      <c r="C66" s="48"/>
      <c r="D66" s="51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</row>
    <row r="67" spans="2:22" x14ac:dyDescent="0.3">
      <c r="B67" s="146" t="s">
        <v>228</v>
      </c>
      <c r="C67" s="146"/>
      <c r="D67" s="146"/>
      <c r="E67" s="147" t="s">
        <v>6</v>
      </c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</row>
    <row r="68" spans="2:22" s="39" customFormat="1" ht="33.75" customHeight="1" x14ac:dyDescent="0.25">
      <c r="B68" s="148" t="s">
        <v>221</v>
      </c>
      <c r="C68" s="149" t="s">
        <v>222</v>
      </c>
      <c r="D68" s="150" t="s">
        <v>229</v>
      </c>
      <c r="E68" s="151" t="s">
        <v>230</v>
      </c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3"/>
    </row>
    <row r="69" spans="2:22" s="39" customFormat="1" ht="84" customHeight="1" x14ac:dyDescent="0.25">
      <c r="B69" s="148"/>
      <c r="C69" s="149"/>
      <c r="D69" s="150"/>
      <c r="E69" s="150" t="s">
        <v>231</v>
      </c>
      <c r="F69" s="150"/>
      <c r="G69" s="150"/>
      <c r="H69" s="150" t="s">
        <v>204</v>
      </c>
      <c r="I69" s="150"/>
      <c r="J69" s="150"/>
      <c r="K69" s="150" t="s">
        <v>212</v>
      </c>
      <c r="L69" s="150"/>
      <c r="M69" s="150"/>
      <c r="N69" s="150" t="s">
        <v>216</v>
      </c>
      <c r="O69" s="150"/>
      <c r="P69" s="150"/>
      <c r="Q69" s="150" t="s">
        <v>218</v>
      </c>
      <c r="R69" s="150"/>
      <c r="S69" s="150"/>
      <c r="T69" s="150" t="s">
        <v>219</v>
      </c>
      <c r="U69" s="150"/>
      <c r="V69" s="150"/>
    </row>
    <row r="70" spans="2:22" s="39" customFormat="1" ht="65.25" customHeight="1" x14ac:dyDescent="0.25">
      <c r="B70" s="148"/>
      <c r="C70" s="149"/>
      <c r="D70" s="150"/>
      <c r="E70" s="53" t="s">
        <v>23</v>
      </c>
      <c r="F70" s="53" t="s">
        <v>24</v>
      </c>
      <c r="G70" s="53" t="s">
        <v>25</v>
      </c>
      <c r="H70" s="53" t="s">
        <v>23</v>
      </c>
      <c r="I70" s="53" t="s">
        <v>24</v>
      </c>
      <c r="J70" s="53" t="s">
        <v>25</v>
      </c>
      <c r="K70" s="53" t="s">
        <v>23</v>
      </c>
      <c r="L70" s="53" t="s">
        <v>24</v>
      </c>
      <c r="M70" s="53" t="s">
        <v>25</v>
      </c>
      <c r="N70" s="53" t="s">
        <v>23</v>
      </c>
      <c r="O70" s="53" t="s">
        <v>24</v>
      </c>
      <c r="P70" s="53" t="s">
        <v>25</v>
      </c>
      <c r="Q70" s="53" t="s">
        <v>23</v>
      </c>
      <c r="R70" s="53" t="s">
        <v>24</v>
      </c>
      <c r="S70" s="53" t="s">
        <v>25</v>
      </c>
      <c r="T70" s="53" t="s">
        <v>23</v>
      </c>
      <c r="U70" s="53" t="s">
        <v>24</v>
      </c>
      <c r="V70" s="53" t="s">
        <v>25</v>
      </c>
    </row>
    <row r="71" spans="2:22" s="39" customFormat="1" ht="110.25" customHeight="1" x14ac:dyDescent="0.25">
      <c r="B71" s="40">
        <v>3</v>
      </c>
      <c r="C71" s="41" t="s">
        <v>6</v>
      </c>
      <c r="D71" s="41" t="s">
        <v>43</v>
      </c>
      <c r="E71" s="54" t="e">
        <f>'1 GASTO CORRIENTE '!#REF!</f>
        <v>#REF!</v>
      </c>
      <c r="F71" s="54" t="e">
        <f>'1 GASTO CORRIENTE '!#REF!</f>
        <v>#REF!</v>
      </c>
      <c r="G71" s="54" t="e">
        <f>'1 GASTO CORRIENTE '!#REF!</f>
        <v>#REF!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</row>
    <row r="72" spans="2:22" s="39" customFormat="1" ht="114" customHeight="1" thickBot="1" x14ac:dyDescent="0.3">
      <c r="B72" s="156" t="s">
        <v>233</v>
      </c>
      <c r="C72" s="157"/>
      <c r="D72" s="158"/>
      <c r="E72" s="55" t="e">
        <f>E71</f>
        <v>#REF!</v>
      </c>
      <c r="F72" s="55" t="e">
        <f t="shared" ref="F72:V72" si="2">F71</f>
        <v>#REF!</v>
      </c>
      <c r="G72" s="55" t="e">
        <f t="shared" si="2"/>
        <v>#REF!</v>
      </c>
      <c r="H72" s="55">
        <f t="shared" si="2"/>
        <v>0</v>
      </c>
      <c r="I72" s="55">
        <f t="shared" si="2"/>
        <v>0</v>
      </c>
      <c r="J72" s="55">
        <f t="shared" si="2"/>
        <v>0</v>
      </c>
      <c r="K72" s="55">
        <f t="shared" si="2"/>
        <v>0</v>
      </c>
      <c r="L72" s="55">
        <f t="shared" si="2"/>
        <v>0</v>
      </c>
      <c r="M72" s="55">
        <f t="shared" si="2"/>
        <v>0</v>
      </c>
      <c r="N72" s="55">
        <f t="shared" si="2"/>
        <v>0</v>
      </c>
      <c r="O72" s="55">
        <f t="shared" si="2"/>
        <v>0</v>
      </c>
      <c r="P72" s="55">
        <f t="shared" si="2"/>
        <v>0</v>
      </c>
      <c r="Q72" s="55">
        <f t="shared" si="2"/>
        <v>0</v>
      </c>
      <c r="R72" s="55">
        <f t="shared" si="2"/>
        <v>0</v>
      </c>
      <c r="S72" s="55">
        <f t="shared" si="2"/>
        <v>0</v>
      </c>
      <c r="T72" s="55">
        <f t="shared" si="2"/>
        <v>0</v>
      </c>
      <c r="U72" s="55">
        <f t="shared" si="2"/>
        <v>0</v>
      </c>
      <c r="V72" s="55">
        <f t="shared" si="2"/>
        <v>0</v>
      </c>
    </row>
    <row r="73" spans="2:22" s="39" customFormat="1" ht="51" customHeight="1" thickBot="1" x14ac:dyDescent="0.3">
      <c r="B73" s="159" t="s">
        <v>234</v>
      </c>
      <c r="C73" s="160"/>
      <c r="D73" s="57" t="e">
        <f>E72+H72+K72+N72+Q72+T72</f>
        <v>#REF!</v>
      </c>
      <c r="E73" s="161" t="s">
        <v>235</v>
      </c>
      <c r="F73" s="161"/>
      <c r="G73" s="161"/>
      <c r="H73" s="161"/>
      <c r="I73" s="161"/>
      <c r="J73" s="162" t="e">
        <f>F72+I72+L72+O72+R72+U72</f>
        <v>#REF!</v>
      </c>
      <c r="K73" s="162"/>
      <c r="L73" s="162"/>
      <c r="M73" s="162"/>
      <c r="N73" s="162"/>
      <c r="O73" s="161" t="s">
        <v>236</v>
      </c>
      <c r="P73" s="161"/>
      <c r="Q73" s="161"/>
      <c r="R73" s="161"/>
      <c r="S73" s="162" t="e">
        <f>G72+J72+M72+P72+S72+V72</f>
        <v>#REF!</v>
      </c>
      <c r="T73" s="162"/>
      <c r="U73" s="162"/>
      <c r="V73" s="49"/>
    </row>
    <row r="74" spans="2:22" s="39" customFormat="1" ht="8.25" customHeight="1" x14ac:dyDescent="0.25">
      <c r="B74" s="48"/>
      <c r="C74" s="48"/>
      <c r="D74" s="51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</row>
    <row r="75" spans="2:22" s="39" customFormat="1" ht="13.8" x14ac:dyDescent="0.25">
      <c r="B75" s="48"/>
      <c r="C75" s="48"/>
      <c r="D75" s="51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</row>
    <row r="76" spans="2:22" s="39" customFormat="1" ht="13.8" x14ac:dyDescent="0.25">
      <c r="B76" s="48"/>
      <c r="C76" s="48"/>
      <c r="D76" s="51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</row>
    <row r="77" spans="2:22" s="39" customFormat="1" ht="13.8" x14ac:dyDescent="0.25">
      <c r="B77" s="48"/>
      <c r="C77" s="48"/>
      <c r="D77" s="51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</row>
    <row r="78" spans="2:22" s="39" customFormat="1" ht="13.8" x14ac:dyDescent="0.25">
      <c r="B78" s="48"/>
      <c r="C78" s="48"/>
      <c r="D78" s="51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</row>
    <row r="79" spans="2:22" s="39" customFormat="1" ht="13.8" x14ac:dyDescent="0.25">
      <c r="B79" s="48"/>
      <c r="C79" s="48"/>
      <c r="D79" s="51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</row>
    <row r="80" spans="2:22" s="39" customFormat="1" ht="13.8" x14ac:dyDescent="0.25">
      <c r="B80" s="48"/>
      <c r="C80" s="48"/>
      <c r="D80" s="51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</row>
    <row r="81" spans="2:22" s="39" customFormat="1" ht="13.8" x14ac:dyDescent="0.25">
      <c r="B81" s="48"/>
      <c r="C81" s="48"/>
      <c r="D81" s="51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</row>
    <row r="82" spans="2:22" s="39" customFormat="1" ht="13.8" x14ac:dyDescent="0.25">
      <c r="B82" s="48"/>
      <c r="C82" s="48"/>
      <c r="D82" s="51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</row>
    <row r="83" spans="2:22" s="39" customFormat="1" ht="13.8" x14ac:dyDescent="0.25">
      <c r="B83" s="48"/>
      <c r="C83" s="48"/>
      <c r="D83" s="51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</row>
    <row r="84" spans="2:22" s="39" customFormat="1" ht="13.8" x14ac:dyDescent="0.25">
      <c r="B84" s="48"/>
      <c r="C84" s="48"/>
      <c r="D84" s="51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</row>
    <row r="85" spans="2:22" s="39" customFormat="1" ht="13.8" x14ac:dyDescent="0.25">
      <c r="B85" s="48"/>
      <c r="C85" s="48"/>
      <c r="D85" s="51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</row>
    <row r="86" spans="2:22" s="39" customFormat="1" ht="13.8" x14ac:dyDescent="0.25">
      <c r="B86" s="48"/>
      <c r="C86" s="48"/>
      <c r="D86" s="51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</row>
    <row r="87" spans="2:22" s="39" customFormat="1" ht="13.8" x14ac:dyDescent="0.25">
      <c r="B87" s="48"/>
      <c r="C87" s="48"/>
      <c r="D87" s="51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</row>
    <row r="88" spans="2:22" s="39" customFormat="1" ht="13.8" x14ac:dyDescent="0.25">
      <c r="B88" s="48"/>
      <c r="C88" s="48"/>
      <c r="D88" s="51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</row>
    <row r="89" spans="2:22" s="39" customFormat="1" ht="13.8" x14ac:dyDescent="0.25">
      <c r="B89" s="48"/>
      <c r="C89" s="48"/>
      <c r="D89" s="51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</row>
    <row r="90" spans="2:22" s="39" customFormat="1" ht="13.8" x14ac:dyDescent="0.25">
      <c r="B90" s="48"/>
      <c r="C90" s="48"/>
      <c r="D90" s="51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</row>
    <row r="91" spans="2:22" s="39" customFormat="1" ht="13.8" x14ac:dyDescent="0.25">
      <c r="B91" s="48"/>
      <c r="C91" s="48"/>
      <c r="D91" s="51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</row>
    <row r="92" spans="2:22" s="39" customFormat="1" ht="13.8" x14ac:dyDescent="0.25">
      <c r="B92" s="48"/>
      <c r="C92" s="48"/>
      <c r="D92" s="51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</row>
    <row r="93" spans="2:22" x14ac:dyDescent="0.3">
      <c r="B93" s="146" t="s">
        <v>228</v>
      </c>
      <c r="C93" s="146"/>
      <c r="D93" s="146"/>
      <c r="E93" s="147" t="s">
        <v>7</v>
      </c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</row>
    <row r="94" spans="2:22" s="39" customFormat="1" ht="15" customHeight="1" x14ac:dyDescent="0.25">
      <c r="B94" s="148" t="s">
        <v>221</v>
      </c>
      <c r="C94" s="149" t="s">
        <v>222</v>
      </c>
      <c r="D94" s="150" t="s">
        <v>229</v>
      </c>
      <c r="E94" s="151" t="s">
        <v>230</v>
      </c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3"/>
    </row>
    <row r="95" spans="2:22" s="39" customFormat="1" ht="83.25" customHeight="1" x14ac:dyDescent="0.25">
      <c r="B95" s="148"/>
      <c r="C95" s="149"/>
      <c r="D95" s="150"/>
      <c r="E95" s="150" t="s">
        <v>231</v>
      </c>
      <c r="F95" s="150"/>
      <c r="G95" s="150"/>
      <c r="H95" s="150" t="s">
        <v>204</v>
      </c>
      <c r="I95" s="150"/>
      <c r="J95" s="150"/>
      <c r="K95" s="150" t="s">
        <v>212</v>
      </c>
      <c r="L95" s="150"/>
      <c r="M95" s="150"/>
      <c r="N95" s="150" t="s">
        <v>216</v>
      </c>
      <c r="O95" s="150"/>
      <c r="P95" s="150"/>
      <c r="Q95" s="150" t="s">
        <v>218</v>
      </c>
      <c r="R95" s="150"/>
      <c r="S95" s="150"/>
      <c r="T95" s="150" t="s">
        <v>219</v>
      </c>
      <c r="U95" s="150"/>
      <c r="V95" s="150"/>
    </row>
    <row r="96" spans="2:22" s="39" customFormat="1" ht="79.5" customHeight="1" x14ac:dyDescent="0.25">
      <c r="B96" s="148"/>
      <c r="C96" s="149"/>
      <c r="D96" s="150"/>
      <c r="E96" s="53" t="s">
        <v>23</v>
      </c>
      <c r="F96" s="53" t="s">
        <v>24</v>
      </c>
      <c r="G96" s="53" t="s">
        <v>25</v>
      </c>
      <c r="H96" s="53" t="s">
        <v>23</v>
      </c>
      <c r="I96" s="53" t="s">
        <v>24</v>
      </c>
      <c r="J96" s="53" t="s">
        <v>25</v>
      </c>
      <c r="K96" s="53" t="s">
        <v>23</v>
      </c>
      <c r="L96" s="53" t="s">
        <v>24</v>
      </c>
      <c r="M96" s="53" t="s">
        <v>25</v>
      </c>
      <c r="N96" s="53" t="s">
        <v>23</v>
      </c>
      <c r="O96" s="53" t="s">
        <v>24</v>
      </c>
      <c r="P96" s="53" t="s">
        <v>25</v>
      </c>
      <c r="Q96" s="53" t="s">
        <v>23</v>
      </c>
      <c r="R96" s="53" t="s">
        <v>24</v>
      </c>
      <c r="S96" s="53" t="s">
        <v>25</v>
      </c>
      <c r="T96" s="53" t="s">
        <v>23</v>
      </c>
      <c r="U96" s="53" t="s">
        <v>24</v>
      </c>
      <c r="V96" s="53" t="s">
        <v>25</v>
      </c>
    </row>
    <row r="97" spans="2:22" s="39" customFormat="1" ht="105.75" customHeight="1" x14ac:dyDescent="0.25">
      <c r="B97" s="40">
        <v>4</v>
      </c>
      <c r="C97" s="41" t="s">
        <v>7</v>
      </c>
      <c r="D97" s="41" t="s">
        <v>47</v>
      </c>
      <c r="E97" s="54" t="e">
        <f>'1 GASTO CORRIENTE '!#REF!</f>
        <v>#REF!</v>
      </c>
      <c r="F97" s="54" t="e">
        <f>'1 GASTO CORRIENTE '!#REF!</f>
        <v>#REF!</v>
      </c>
      <c r="G97" s="54" t="e">
        <f>'1 GASTO CORRIENTE '!#REF!</f>
        <v>#REF!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</row>
    <row r="98" spans="2:22" s="39" customFormat="1" ht="99.75" customHeight="1" x14ac:dyDescent="0.25">
      <c r="B98" s="40">
        <v>4</v>
      </c>
      <c r="C98" s="41" t="s">
        <v>7</v>
      </c>
      <c r="D98" s="41" t="s">
        <v>149</v>
      </c>
      <c r="E98" s="54" t="e">
        <f>'1 GASTO CORRIENTE '!#REF!</f>
        <v>#REF!</v>
      </c>
      <c r="F98" s="54" t="e">
        <f>'1 GASTO CORRIENTE '!#REF!</f>
        <v>#REF!</v>
      </c>
      <c r="G98" s="54" t="e">
        <f>'1 GASTO CORRIENTE '!#REF!</f>
        <v>#REF!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</row>
    <row r="99" spans="2:22" s="39" customFormat="1" ht="109.5" customHeight="1" x14ac:dyDescent="0.25">
      <c r="B99" s="40">
        <v>4</v>
      </c>
      <c r="C99" s="41" t="s">
        <v>7</v>
      </c>
      <c r="D99" s="41" t="s">
        <v>154</v>
      </c>
      <c r="E99" s="54" t="e">
        <f>'1 GASTO CORRIENTE '!#REF!</f>
        <v>#REF!</v>
      </c>
      <c r="F99" s="54" t="e">
        <f>'1 GASTO CORRIENTE '!#REF!</f>
        <v>#REF!</v>
      </c>
      <c r="G99" s="54" t="e">
        <f>'1 GASTO CORRIENTE '!#REF!</f>
        <v>#REF!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</row>
    <row r="100" spans="2:22" s="39" customFormat="1" ht="112.5" customHeight="1" thickBot="1" x14ac:dyDescent="0.3">
      <c r="B100" s="156" t="s">
        <v>233</v>
      </c>
      <c r="C100" s="157"/>
      <c r="D100" s="158"/>
      <c r="E100" s="55" t="e">
        <f>E99+E98+E97</f>
        <v>#REF!</v>
      </c>
      <c r="F100" s="55" t="e">
        <f t="shared" ref="F100:V100" si="3">F99+F98+F97</f>
        <v>#REF!</v>
      </c>
      <c r="G100" s="55" t="e">
        <f t="shared" si="3"/>
        <v>#REF!</v>
      </c>
      <c r="H100" s="55">
        <f t="shared" si="3"/>
        <v>0</v>
      </c>
      <c r="I100" s="55">
        <f t="shared" si="3"/>
        <v>0</v>
      </c>
      <c r="J100" s="55">
        <f t="shared" si="3"/>
        <v>0</v>
      </c>
      <c r="K100" s="55">
        <f t="shared" si="3"/>
        <v>0</v>
      </c>
      <c r="L100" s="55">
        <f t="shared" si="3"/>
        <v>0</v>
      </c>
      <c r="M100" s="55">
        <f t="shared" si="3"/>
        <v>0</v>
      </c>
      <c r="N100" s="55">
        <f t="shared" si="3"/>
        <v>0</v>
      </c>
      <c r="O100" s="55">
        <f t="shared" si="3"/>
        <v>0</v>
      </c>
      <c r="P100" s="55">
        <f t="shared" si="3"/>
        <v>0</v>
      </c>
      <c r="Q100" s="55">
        <f t="shared" si="3"/>
        <v>0</v>
      </c>
      <c r="R100" s="55">
        <f t="shared" si="3"/>
        <v>0</v>
      </c>
      <c r="S100" s="55">
        <f t="shared" si="3"/>
        <v>0</v>
      </c>
      <c r="T100" s="55">
        <f t="shared" si="3"/>
        <v>0</v>
      </c>
      <c r="U100" s="55">
        <f t="shared" si="3"/>
        <v>0</v>
      </c>
      <c r="V100" s="55">
        <f t="shared" si="3"/>
        <v>0</v>
      </c>
    </row>
    <row r="101" spans="2:22" s="39" customFormat="1" ht="36" customHeight="1" thickBot="1" x14ac:dyDescent="0.3">
      <c r="B101" s="159" t="s">
        <v>234</v>
      </c>
      <c r="C101" s="160"/>
      <c r="D101" s="57" t="e">
        <f>E100+H100+K100+N100+Q100+T100</f>
        <v>#REF!</v>
      </c>
      <c r="E101" s="161" t="s">
        <v>235</v>
      </c>
      <c r="F101" s="161"/>
      <c r="G101" s="161"/>
      <c r="H101" s="161"/>
      <c r="I101" s="161"/>
      <c r="J101" s="162" t="e">
        <f>F100+I100+L100+O100+R100+U100</f>
        <v>#REF!</v>
      </c>
      <c r="K101" s="162"/>
      <c r="L101" s="162"/>
      <c r="M101" s="162"/>
      <c r="N101" s="162"/>
      <c r="O101" s="161" t="s">
        <v>236</v>
      </c>
      <c r="P101" s="161"/>
      <c r="Q101" s="161"/>
      <c r="R101" s="161"/>
      <c r="S101" s="162" t="e">
        <f>G100+J100+M100+P100+S100+V100</f>
        <v>#REF!</v>
      </c>
      <c r="T101" s="162"/>
      <c r="U101" s="162"/>
      <c r="V101" s="49"/>
    </row>
    <row r="102" spans="2:22" s="50" customFormat="1" ht="6.6" x14ac:dyDescent="0.15"/>
    <row r="103" spans="2:22" s="50" customFormat="1" ht="6.6" x14ac:dyDescent="0.15"/>
    <row r="104" spans="2:22" s="50" customFormat="1" ht="6.6" x14ac:dyDescent="0.15"/>
    <row r="105" spans="2:22" s="39" customFormat="1" ht="13.8" x14ac:dyDescent="0.25">
      <c r="B105" s="48"/>
      <c r="C105" s="48"/>
      <c r="D105" s="51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</row>
    <row r="106" spans="2:22" s="39" customFormat="1" ht="13.8" x14ac:dyDescent="0.25">
      <c r="B106" s="48"/>
      <c r="C106" s="48"/>
      <c r="D106" s="51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</row>
    <row r="107" spans="2:22" s="39" customFormat="1" ht="13.8" x14ac:dyDescent="0.25">
      <c r="B107" s="48"/>
      <c r="C107" s="48"/>
      <c r="D107" s="51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</row>
    <row r="108" spans="2:22" s="39" customFormat="1" ht="13.8" x14ac:dyDescent="0.25">
      <c r="B108" s="48"/>
      <c r="C108" s="48"/>
      <c r="D108" s="51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</row>
    <row r="109" spans="2:22" s="39" customFormat="1" ht="13.8" x14ac:dyDescent="0.25">
      <c r="B109" s="48"/>
      <c r="C109" s="48"/>
      <c r="D109" s="51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</row>
    <row r="110" spans="2:22" s="39" customFormat="1" ht="13.8" x14ac:dyDescent="0.25">
      <c r="B110" s="48"/>
      <c r="C110" s="48"/>
      <c r="D110" s="51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</row>
    <row r="111" spans="2:22" s="39" customFormat="1" ht="13.8" x14ac:dyDescent="0.25">
      <c r="B111" s="48"/>
      <c r="C111" s="48"/>
      <c r="D111" s="51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</row>
    <row r="112" spans="2:22" s="39" customFormat="1" ht="13.8" x14ac:dyDescent="0.25">
      <c r="B112" s="48"/>
      <c r="C112" s="48"/>
      <c r="D112" s="51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</row>
    <row r="113" spans="2:22" s="39" customFormat="1" ht="13.8" x14ac:dyDescent="0.25">
      <c r="B113" s="48"/>
      <c r="C113" s="48"/>
      <c r="D113" s="51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</row>
    <row r="114" spans="2:22" s="39" customFormat="1" ht="13.8" x14ac:dyDescent="0.25">
      <c r="B114" s="48"/>
      <c r="C114" s="48"/>
      <c r="D114" s="51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</row>
    <row r="115" spans="2:22" s="39" customFormat="1" ht="13.8" x14ac:dyDescent="0.25">
      <c r="B115" s="48"/>
      <c r="C115" s="48"/>
      <c r="D115" s="51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</row>
    <row r="116" spans="2:22" ht="21.75" customHeight="1" x14ac:dyDescent="0.3">
      <c r="B116" s="146" t="s">
        <v>228</v>
      </c>
      <c r="C116" s="146"/>
      <c r="D116" s="146"/>
      <c r="E116" s="147" t="s">
        <v>8</v>
      </c>
      <c r="F116" s="147"/>
      <c r="G116" s="147"/>
      <c r="H116" s="147"/>
      <c r="I116" s="147"/>
      <c r="J116" s="147"/>
      <c r="K116" s="147"/>
      <c r="L116" s="147"/>
      <c r="M116" s="147"/>
      <c r="N116" s="147"/>
      <c r="O116" s="147"/>
      <c r="P116" s="147"/>
      <c r="Q116" s="147"/>
      <c r="R116" s="147"/>
      <c r="S116" s="147"/>
      <c r="T116" s="147"/>
      <c r="U116" s="147"/>
      <c r="V116" s="147"/>
    </row>
    <row r="117" spans="2:22" s="39" customFormat="1" ht="32.25" customHeight="1" x14ac:dyDescent="0.25">
      <c r="B117" s="148" t="s">
        <v>221</v>
      </c>
      <c r="C117" s="149" t="s">
        <v>222</v>
      </c>
      <c r="D117" s="150" t="s">
        <v>229</v>
      </c>
      <c r="E117" s="151" t="s">
        <v>230</v>
      </c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3"/>
    </row>
    <row r="118" spans="2:22" s="39" customFormat="1" ht="84.75" customHeight="1" x14ac:dyDescent="0.25">
      <c r="B118" s="148"/>
      <c r="C118" s="149"/>
      <c r="D118" s="150"/>
      <c r="E118" s="164" t="s">
        <v>231</v>
      </c>
      <c r="F118" s="165"/>
      <c r="G118" s="166"/>
      <c r="H118" s="164" t="s">
        <v>204</v>
      </c>
      <c r="I118" s="165"/>
      <c r="J118" s="166"/>
      <c r="K118" s="164" t="s">
        <v>212</v>
      </c>
      <c r="L118" s="165"/>
      <c r="M118" s="166"/>
      <c r="N118" s="164" t="s">
        <v>216</v>
      </c>
      <c r="O118" s="165"/>
      <c r="P118" s="166"/>
      <c r="Q118" s="164" t="s">
        <v>218</v>
      </c>
      <c r="R118" s="165"/>
      <c r="S118" s="166"/>
      <c r="T118" s="164" t="s">
        <v>219</v>
      </c>
      <c r="U118" s="165"/>
      <c r="V118" s="166"/>
    </row>
    <row r="119" spans="2:22" s="39" customFormat="1" ht="69.75" customHeight="1" x14ac:dyDescent="0.25">
      <c r="B119" s="148"/>
      <c r="C119" s="149"/>
      <c r="D119" s="150"/>
      <c r="E119" s="52" t="s">
        <v>23</v>
      </c>
      <c r="F119" s="52" t="s">
        <v>24</v>
      </c>
      <c r="G119" s="52" t="s">
        <v>25</v>
      </c>
      <c r="H119" s="52" t="s">
        <v>23</v>
      </c>
      <c r="I119" s="52" t="s">
        <v>24</v>
      </c>
      <c r="J119" s="53" t="s">
        <v>25</v>
      </c>
      <c r="K119" s="53" t="s">
        <v>23</v>
      </c>
      <c r="L119" s="53" t="s">
        <v>24</v>
      </c>
      <c r="M119" s="52" t="s">
        <v>25</v>
      </c>
      <c r="N119" s="52" t="s">
        <v>23</v>
      </c>
      <c r="O119" s="52" t="s">
        <v>24</v>
      </c>
      <c r="P119" s="52" t="s">
        <v>25</v>
      </c>
      <c r="Q119" s="53" t="s">
        <v>23</v>
      </c>
      <c r="R119" s="53" t="s">
        <v>24</v>
      </c>
      <c r="S119" s="53" t="s">
        <v>25</v>
      </c>
      <c r="T119" s="53" t="s">
        <v>23</v>
      </c>
      <c r="U119" s="53" t="s">
        <v>24</v>
      </c>
      <c r="V119" s="53" t="s">
        <v>25</v>
      </c>
    </row>
    <row r="120" spans="2:22" s="39" customFormat="1" ht="98.25" customHeight="1" x14ac:dyDescent="0.25">
      <c r="B120" s="58">
        <v>5</v>
      </c>
      <c r="C120" s="41" t="s">
        <v>8</v>
      </c>
      <c r="D120" s="41" t="s">
        <v>51</v>
      </c>
      <c r="E120" s="54" t="e">
        <f>'1 GASTO CORRIENTE '!#REF!</f>
        <v>#REF!</v>
      </c>
      <c r="F120" s="54" t="e">
        <f>'1 GASTO CORRIENTE '!#REF!</f>
        <v>#REF!</v>
      </c>
      <c r="G120" s="54" t="e">
        <f>'1 GASTO CORRIENTE '!#REF!</f>
        <v>#REF!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</row>
    <row r="121" spans="2:22" s="39" customFormat="1" ht="108" customHeight="1" thickBot="1" x14ac:dyDescent="0.3">
      <c r="B121" s="156" t="s">
        <v>233</v>
      </c>
      <c r="C121" s="157"/>
      <c r="D121" s="158"/>
      <c r="E121" s="55" t="e">
        <f>E120</f>
        <v>#REF!</v>
      </c>
      <c r="F121" s="55" t="e">
        <f t="shared" ref="F121:V121" si="4">F120</f>
        <v>#REF!</v>
      </c>
      <c r="G121" s="55" t="e">
        <f t="shared" si="4"/>
        <v>#REF!</v>
      </c>
      <c r="H121" s="55">
        <f t="shared" si="4"/>
        <v>0</v>
      </c>
      <c r="I121" s="55">
        <f t="shared" si="4"/>
        <v>0</v>
      </c>
      <c r="J121" s="55">
        <f t="shared" si="4"/>
        <v>0</v>
      </c>
      <c r="K121" s="55">
        <f t="shared" si="4"/>
        <v>0</v>
      </c>
      <c r="L121" s="55">
        <f t="shared" si="4"/>
        <v>0</v>
      </c>
      <c r="M121" s="55">
        <f t="shared" si="4"/>
        <v>0</v>
      </c>
      <c r="N121" s="55">
        <f t="shared" si="4"/>
        <v>0</v>
      </c>
      <c r="O121" s="55">
        <f t="shared" si="4"/>
        <v>0</v>
      </c>
      <c r="P121" s="55">
        <f t="shared" si="4"/>
        <v>0</v>
      </c>
      <c r="Q121" s="55">
        <f t="shared" si="4"/>
        <v>0</v>
      </c>
      <c r="R121" s="55">
        <f t="shared" si="4"/>
        <v>0</v>
      </c>
      <c r="S121" s="55">
        <f t="shared" si="4"/>
        <v>0</v>
      </c>
      <c r="T121" s="55">
        <f t="shared" si="4"/>
        <v>0</v>
      </c>
      <c r="U121" s="55">
        <f t="shared" si="4"/>
        <v>0</v>
      </c>
      <c r="V121" s="55">
        <f t="shared" si="4"/>
        <v>0</v>
      </c>
    </row>
    <row r="122" spans="2:22" s="39" customFormat="1" ht="51.75" customHeight="1" thickBot="1" x14ac:dyDescent="0.3">
      <c r="B122" s="159" t="s">
        <v>234</v>
      </c>
      <c r="C122" s="160"/>
      <c r="D122" s="57" t="e">
        <f>E121+H121+K121+N121+Q121+T121</f>
        <v>#REF!</v>
      </c>
      <c r="E122" s="161" t="s">
        <v>235</v>
      </c>
      <c r="F122" s="161"/>
      <c r="G122" s="161"/>
      <c r="H122" s="161"/>
      <c r="I122" s="161"/>
      <c r="J122" s="162" t="e">
        <f>F121+I121+L121+O121+R121+U121</f>
        <v>#REF!</v>
      </c>
      <c r="K122" s="162"/>
      <c r="L122" s="162"/>
      <c r="M122" s="162"/>
      <c r="N122" s="162"/>
      <c r="O122" s="161" t="s">
        <v>236</v>
      </c>
      <c r="P122" s="161"/>
      <c r="Q122" s="161"/>
      <c r="R122" s="161"/>
      <c r="S122" s="162" t="e">
        <f>G121+J121+M121+P121+S121+V121</f>
        <v>#REF!</v>
      </c>
      <c r="T122" s="162"/>
      <c r="U122" s="162"/>
      <c r="V122" s="49"/>
    </row>
    <row r="123" spans="2:22" s="50" customFormat="1" ht="6.6" x14ac:dyDescent="0.15"/>
    <row r="124" spans="2:22" s="39" customFormat="1" ht="13.8" x14ac:dyDescent="0.25">
      <c r="B124" s="48"/>
      <c r="C124" s="48"/>
      <c r="D124" s="51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</row>
    <row r="125" spans="2:22" s="39" customFormat="1" ht="13.8" x14ac:dyDescent="0.25">
      <c r="B125" s="48"/>
      <c r="C125" s="48"/>
      <c r="D125" s="51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</row>
    <row r="126" spans="2:22" s="39" customFormat="1" ht="13.8" x14ac:dyDescent="0.25">
      <c r="B126" s="48"/>
      <c r="C126" s="48"/>
      <c r="D126" s="51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</row>
    <row r="127" spans="2:22" s="39" customFormat="1" ht="13.8" x14ac:dyDescent="0.25">
      <c r="B127" s="48"/>
      <c r="C127" s="48"/>
      <c r="D127" s="51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</row>
    <row r="128" spans="2:22" s="39" customFormat="1" ht="13.8" x14ac:dyDescent="0.25">
      <c r="B128" s="48"/>
      <c r="C128" s="48"/>
      <c r="D128" s="51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</row>
    <row r="129" spans="2:22" s="39" customFormat="1" ht="13.8" x14ac:dyDescent="0.25">
      <c r="B129" s="48"/>
      <c r="C129" s="48"/>
      <c r="D129" s="51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</row>
    <row r="130" spans="2:22" s="39" customFormat="1" ht="7.5" customHeight="1" x14ac:dyDescent="0.25">
      <c r="B130" s="48"/>
      <c r="C130" s="48"/>
      <c r="D130" s="51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</row>
    <row r="131" spans="2:22" s="39" customFormat="1" ht="7.5" customHeight="1" x14ac:dyDescent="0.25">
      <c r="B131" s="48"/>
      <c r="C131" s="48"/>
      <c r="D131" s="51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</row>
    <row r="132" spans="2:22" s="39" customFormat="1" ht="7.5" customHeight="1" x14ac:dyDescent="0.25">
      <c r="B132" s="48"/>
      <c r="C132" s="48"/>
      <c r="D132" s="51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</row>
    <row r="133" spans="2:22" s="39" customFormat="1" ht="7.5" customHeight="1" x14ac:dyDescent="0.25">
      <c r="B133" s="48"/>
      <c r="C133" s="48"/>
      <c r="D133" s="51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</row>
    <row r="134" spans="2:22" s="39" customFormat="1" ht="7.5" customHeight="1" x14ac:dyDescent="0.25">
      <c r="B134" s="48"/>
      <c r="C134" s="48"/>
      <c r="D134" s="51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</row>
    <row r="135" spans="2:22" s="39" customFormat="1" ht="7.5" customHeight="1" x14ac:dyDescent="0.25">
      <c r="B135" s="48"/>
      <c r="C135" s="48"/>
      <c r="D135" s="51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</row>
    <row r="136" spans="2:22" s="39" customFormat="1" ht="7.5" customHeight="1" x14ac:dyDescent="0.25">
      <c r="B136" s="48"/>
      <c r="C136" s="48"/>
      <c r="D136" s="51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</row>
    <row r="137" spans="2:22" s="39" customFormat="1" ht="7.5" customHeight="1" x14ac:dyDescent="0.25">
      <c r="B137" s="48"/>
      <c r="C137" s="48"/>
      <c r="D137" s="51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</row>
    <row r="138" spans="2:22" s="39" customFormat="1" ht="7.5" customHeight="1" x14ac:dyDescent="0.25">
      <c r="B138" s="48"/>
      <c r="C138" s="48"/>
      <c r="D138" s="51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</row>
    <row r="139" spans="2:22" s="39" customFormat="1" ht="7.5" customHeight="1" x14ac:dyDescent="0.25">
      <c r="B139" s="48"/>
      <c r="C139" s="48"/>
      <c r="D139" s="51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</row>
    <row r="140" spans="2:22" s="39" customFormat="1" ht="7.5" customHeight="1" x14ac:dyDescent="0.25">
      <c r="B140" s="48"/>
      <c r="C140" s="48"/>
      <c r="D140" s="51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</row>
    <row r="141" spans="2:22" s="39" customFormat="1" ht="7.5" customHeight="1" x14ac:dyDescent="0.25">
      <c r="B141" s="48"/>
      <c r="C141" s="48"/>
      <c r="D141" s="51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</row>
    <row r="142" spans="2:22" s="39" customFormat="1" ht="7.5" customHeight="1" x14ac:dyDescent="0.25">
      <c r="B142" s="48"/>
      <c r="C142" s="48"/>
      <c r="D142" s="51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</row>
    <row r="143" spans="2:22" s="39" customFormat="1" ht="7.5" customHeight="1" x14ac:dyDescent="0.25">
      <c r="B143" s="48"/>
      <c r="C143" s="48"/>
      <c r="D143" s="51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</row>
    <row r="144" spans="2:22" s="39" customFormat="1" ht="7.5" customHeight="1" x14ac:dyDescent="0.25">
      <c r="B144" s="48"/>
      <c r="C144" s="48"/>
      <c r="D144" s="51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</row>
    <row r="145" spans="2:22" s="39" customFormat="1" ht="7.5" customHeight="1" x14ac:dyDescent="0.25">
      <c r="B145" s="48"/>
      <c r="C145" s="48"/>
      <c r="D145" s="51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</row>
    <row r="146" spans="2:22" s="39" customFormat="1" ht="7.5" customHeight="1" x14ac:dyDescent="0.25">
      <c r="B146" s="48"/>
      <c r="C146" s="48"/>
      <c r="D146" s="51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</row>
    <row r="147" spans="2:22" s="39" customFormat="1" ht="7.5" customHeight="1" x14ac:dyDescent="0.25">
      <c r="B147" s="48"/>
      <c r="C147" s="48"/>
      <c r="D147" s="51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</row>
    <row r="148" spans="2:22" s="39" customFormat="1" ht="7.5" customHeight="1" x14ac:dyDescent="0.25">
      <c r="B148" s="48"/>
      <c r="C148" s="48"/>
      <c r="D148" s="51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</row>
    <row r="149" spans="2:22" s="39" customFormat="1" ht="7.5" customHeight="1" x14ac:dyDescent="0.25">
      <c r="B149" s="48"/>
      <c r="C149" s="48"/>
      <c r="D149" s="51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</row>
    <row r="150" spans="2:22" s="39" customFormat="1" ht="7.5" customHeight="1" x14ac:dyDescent="0.25">
      <c r="B150" s="48"/>
      <c r="C150" s="48"/>
      <c r="D150" s="51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</row>
    <row r="151" spans="2:22" s="39" customFormat="1" ht="7.5" customHeight="1" x14ac:dyDescent="0.25">
      <c r="B151" s="48"/>
      <c r="C151" s="48"/>
      <c r="D151" s="51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</row>
    <row r="152" spans="2:22" s="39" customFormat="1" ht="7.5" customHeight="1" x14ac:dyDescent="0.25">
      <c r="B152" s="48"/>
      <c r="C152" s="48"/>
      <c r="D152" s="51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</row>
    <row r="153" spans="2:22" x14ac:dyDescent="0.3">
      <c r="B153" s="146" t="s">
        <v>228</v>
      </c>
      <c r="C153" s="146"/>
      <c r="D153" s="146"/>
      <c r="E153" s="147" t="s">
        <v>9</v>
      </c>
      <c r="F153" s="147"/>
      <c r="G153" s="147"/>
      <c r="H153" s="147"/>
      <c r="I153" s="147"/>
      <c r="J153" s="147"/>
      <c r="K153" s="147"/>
      <c r="L153" s="147"/>
      <c r="M153" s="147"/>
      <c r="N153" s="147"/>
      <c r="O153" s="147"/>
      <c r="P153" s="147"/>
      <c r="Q153" s="147"/>
      <c r="R153" s="147"/>
      <c r="S153" s="147"/>
      <c r="T153" s="147"/>
      <c r="U153" s="147"/>
      <c r="V153" s="147"/>
    </row>
    <row r="154" spans="2:22" s="39" customFormat="1" ht="15" customHeight="1" x14ac:dyDescent="0.25">
      <c r="B154" s="148" t="s">
        <v>221</v>
      </c>
      <c r="C154" s="149" t="s">
        <v>222</v>
      </c>
      <c r="D154" s="150" t="s">
        <v>229</v>
      </c>
      <c r="E154" s="151" t="s">
        <v>230</v>
      </c>
      <c r="F154" s="152"/>
      <c r="G154" s="152"/>
      <c r="H154" s="152"/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3"/>
    </row>
    <row r="155" spans="2:22" s="39" customFormat="1" ht="72.75" customHeight="1" x14ac:dyDescent="0.25">
      <c r="B155" s="148"/>
      <c r="C155" s="149"/>
      <c r="D155" s="150"/>
      <c r="E155" s="150" t="s">
        <v>231</v>
      </c>
      <c r="F155" s="150"/>
      <c r="G155" s="150"/>
      <c r="H155" s="150" t="s">
        <v>204</v>
      </c>
      <c r="I155" s="150"/>
      <c r="J155" s="150"/>
      <c r="K155" s="150" t="s">
        <v>212</v>
      </c>
      <c r="L155" s="150"/>
      <c r="M155" s="150"/>
      <c r="N155" s="150" t="s">
        <v>216</v>
      </c>
      <c r="O155" s="150"/>
      <c r="P155" s="150"/>
      <c r="Q155" s="150" t="s">
        <v>218</v>
      </c>
      <c r="R155" s="150"/>
      <c r="S155" s="150"/>
      <c r="T155" s="150" t="s">
        <v>219</v>
      </c>
      <c r="U155" s="150"/>
      <c r="V155" s="150"/>
    </row>
    <row r="156" spans="2:22" s="39" customFormat="1" ht="75.75" customHeight="1" x14ac:dyDescent="0.25">
      <c r="B156" s="148"/>
      <c r="C156" s="149"/>
      <c r="D156" s="150"/>
      <c r="E156" s="52" t="s">
        <v>23</v>
      </c>
      <c r="F156" s="52" t="s">
        <v>24</v>
      </c>
      <c r="G156" s="52" t="s">
        <v>25</v>
      </c>
      <c r="H156" s="52" t="s">
        <v>23</v>
      </c>
      <c r="I156" s="52" t="s">
        <v>24</v>
      </c>
      <c r="J156" s="53" t="s">
        <v>25</v>
      </c>
      <c r="K156" s="53" t="s">
        <v>23</v>
      </c>
      <c r="L156" s="53" t="s">
        <v>24</v>
      </c>
      <c r="M156" s="52" t="s">
        <v>25</v>
      </c>
      <c r="N156" s="52" t="s">
        <v>23</v>
      </c>
      <c r="O156" s="52" t="s">
        <v>24</v>
      </c>
      <c r="P156" s="52" t="s">
        <v>25</v>
      </c>
      <c r="Q156" s="53" t="s">
        <v>23</v>
      </c>
      <c r="R156" s="53" t="s">
        <v>24</v>
      </c>
      <c r="S156" s="53" t="s">
        <v>25</v>
      </c>
      <c r="T156" s="53" t="s">
        <v>23</v>
      </c>
      <c r="U156" s="53" t="s">
        <v>24</v>
      </c>
      <c r="V156" s="53" t="s">
        <v>25</v>
      </c>
    </row>
    <row r="157" spans="2:22" s="39" customFormat="1" ht="149.25" customHeight="1" x14ac:dyDescent="0.25">
      <c r="B157" s="40">
        <v>6</v>
      </c>
      <c r="C157" s="41" t="s">
        <v>9</v>
      </c>
      <c r="D157" s="41" t="s">
        <v>73</v>
      </c>
      <c r="E157" s="54" t="e">
        <f>'1 GASTO CORRIENTE '!#REF!</f>
        <v>#REF!</v>
      </c>
      <c r="F157" s="54" t="e">
        <f>'1 GASTO CORRIENTE '!#REF!</f>
        <v>#REF!</v>
      </c>
      <c r="G157" s="54" t="e">
        <f>'1 GASTO CORRIENTE '!#REF!</f>
        <v>#REF!</v>
      </c>
      <c r="H157" s="54">
        <v>0</v>
      </c>
      <c r="I157" s="54">
        <v>0</v>
      </c>
      <c r="J157" s="54">
        <v>0</v>
      </c>
      <c r="K157" s="54">
        <v>0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</row>
    <row r="158" spans="2:22" s="39" customFormat="1" ht="88.5" customHeight="1" thickBot="1" x14ac:dyDescent="0.3">
      <c r="B158" s="156" t="s">
        <v>233</v>
      </c>
      <c r="C158" s="157"/>
      <c r="D158" s="158"/>
      <c r="E158" s="55" t="e">
        <f>E157</f>
        <v>#REF!</v>
      </c>
      <c r="F158" s="55" t="e">
        <f t="shared" ref="F158:V158" si="5">F157</f>
        <v>#REF!</v>
      </c>
      <c r="G158" s="55" t="e">
        <f t="shared" si="5"/>
        <v>#REF!</v>
      </c>
      <c r="H158" s="55">
        <f t="shared" si="5"/>
        <v>0</v>
      </c>
      <c r="I158" s="55">
        <f t="shared" si="5"/>
        <v>0</v>
      </c>
      <c r="J158" s="55">
        <f t="shared" si="5"/>
        <v>0</v>
      </c>
      <c r="K158" s="55">
        <f t="shared" si="5"/>
        <v>0</v>
      </c>
      <c r="L158" s="55">
        <f t="shared" si="5"/>
        <v>0</v>
      </c>
      <c r="M158" s="55">
        <f t="shared" si="5"/>
        <v>0</v>
      </c>
      <c r="N158" s="55">
        <f t="shared" si="5"/>
        <v>0</v>
      </c>
      <c r="O158" s="55">
        <f t="shared" si="5"/>
        <v>0</v>
      </c>
      <c r="P158" s="55">
        <f t="shared" si="5"/>
        <v>0</v>
      </c>
      <c r="Q158" s="55">
        <f t="shared" si="5"/>
        <v>0</v>
      </c>
      <c r="R158" s="55">
        <f t="shared" si="5"/>
        <v>0</v>
      </c>
      <c r="S158" s="55">
        <f t="shared" si="5"/>
        <v>0</v>
      </c>
      <c r="T158" s="55">
        <f t="shared" si="5"/>
        <v>0</v>
      </c>
      <c r="U158" s="55">
        <f t="shared" si="5"/>
        <v>0</v>
      </c>
      <c r="V158" s="55">
        <f t="shared" si="5"/>
        <v>0</v>
      </c>
    </row>
    <row r="159" spans="2:22" s="39" customFormat="1" ht="36" customHeight="1" thickBot="1" x14ac:dyDescent="0.3">
      <c r="B159" s="159" t="s">
        <v>234</v>
      </c>
      <c r="C159" s="160"/>
      <c r="D159" s="57" t="e">
        <f>E158+H158+K158+N158+Q158+T158</f>
        <v>#REF!</v>
      </c>
      <c r="E159" s="161" t="s">
        <v>235</v>
      </c>
      <c r="F159" s="161"/>
      <c r="G159" s="161"/>
      <c r="H159" s="161"/>
      <c r="I159" s="161"/>
      <c r="J159" s="162" t="e">
        <f>F158+I158+L158+O158+R158+U158</f>
        <v>#REF!</v>
      </c>
      <c r="K159" s="162"/>
      <c r="L159" s="162"/>
      <c r="M159" s="162"/>
      <c r="N159" s="162"/>
      <c r="O159" s="161" t="s">
        <v>236</v>
      </c>
      <c r="P159" s="161"/>
      <c r="Q159" s="161"/>
      <c r="R159" s="161"/>
      <c r="S159" s="162" t="e">
        <f>G158+J158+M158+P158+S158+V158</f>
        <v>#REF!</v>
      </c>
      <c r="T159" s="162"/>
      <c r="U159" s="162"/>
      <c r="V159" s="49"/>
    </row>
    <row r="160" spans="2:22" s="50" customFormat="1" ht="6.6" x14ac:dyDescent="0.15"/>
    <row r="161" spans="2:22" s="50" customFormat="1" ht="6.6" x14ac:dyDescent="0.15"/>
    <row r="162" spans="2:22" s="39" customFormat="1" ht="13.8" x14ac:dyDescent="0.25">
      <c r="B162" s="48"/>
      <c r="C162" s="48"/>
      <c r="D162" s="51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</row>
    <row r="163" spans="2:22" s="39" customFormat="1" ht="13.8" x14ac:dyDescent="0.25">
      <c r="B163" s="48"/>
      <c r="C163" s="48"/>
      <c r="D163" s="51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</row>
    <row r="164" spans="2:22" s="39" customFormat="1" ht="13.8" x14ac:dyDescent="0.25">
      <c r="B164" s="48"/>
      <c r="C164" s="48"/>
      <c r="D164" s="51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</row>
    <row r="165" spans="2:22" s="39" customFormat="1" ht="13.8" x14ac:dyDescent="0.25">
      <c r="B165" s="48"/>
      <c r="C165" s="48"/>
      <c r="D165" s="51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</row>
    <row r="166" spans="2:22" s="39" customFormat="1" ht="13.8" x14ac:dyDescent="0.25">
      <c r="B166" s="48"/>
      <c r="C166" s="48"/>
      <c r="D166" s="51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</row>
    <row r="167" spans="2:22" s="39" customFormat="1" ht="17.25" customHeight="1" x14ac:dyDescent="0.25">
      <c r="B167" s="48"/>
      <c r="C167" s="48"/>
      <c r="D167" s="51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</row>
    <row r="168" spans="2:22" s="39" customFormat="1" ht="17.25" customHeight="1" x14ac:dyDescent="0.25">
      <c r="B168" s="48"/>
      <c r="C168" s="48"/>
      <c r="D168" s="51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</row>
    <row r="169" spans="2:22" s="39" customFormat="1" ht="17.25" customHeight="1" x14ac:dyDescent="0.25">
      <c r="B169" s="48"/>
      <c r="C169" s="48"/>
      <c r="D169" s="51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</row>
    <row r="170" spans="2:22" s="39" customFormat="1" ht="17.25" customHeight="1" x14ac:dyDescent="0.25">
      <c r="B170" s="48"/>
      <c r="C170" s="48"/>
      <c r="D170" s="51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</row>
    <row r="171" spans="2:22" s="39" customFormat="1" ht="17.25" customHeight="1" x14ac:dyDescent="0.25">
      <c r="B171" s="48"/>
      <c r="C171" s="48"/>
      <c r="D171" s="51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</row>
    <row r="172" spans="2:22" s="39" customFormat="1" ht="17.25" customHeight="1" x14ac:dyDescent="0.25">
      <c r="B172" s="48"/>
      <c r="C172" s="48"/>
      <c r="D172" s="51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</row>
    <row r="173" spans="2:22" s="39" customFormat="1" ht="17.25" customHeight="1" x14ac:dyDescent="0.25">
      <c r="B173" s="48"/>
      <c r="C173" s="48"/>
      <c r="D173" s="51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</row>
    <row r="174" spans="2:22" s="39" customFormat="1" ht="17.25" customHeight="1" x14ac:dyDescent="0.25">
      <c r="B174" s="48"/>
      <c r="C174" s="48"/>
      <c r="D174" s="51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</row>
    <row r="175" spans="2:22" s="39" customFormat="1" ht="17.25" customHeight="1" x14ac:dyDescent="0.25">
      <c r="B175" s="48"/>
      <c r="C175" s="48"/>
      <c r="D175" s="51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</row>
    <row r="176" spans="2:22" s="39" customFormat="1" ht="17.25" customHeight="1" x14ac:dyDescent="0.25">
      <c r="B176" s="48"/>
      <c r="C176" s="48"/>
      <c r="D176" s="51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</row>
    <row r="177" spans="2:22" s="39" customFormat="1" ht="17.25" customHeight="1" x14ac:dyDescent="0.25">
      <c r="B177" s="48"/>
      <c r="C177" s="48"/>
      <c r="D177" s="51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</row>
    <row r="178" spans="2:22" s="39" customFormat="1" ht="5.25" customHeight="1" x14ac:dyDescent="0.25">
      <c r="B178" s="48"/>
      <c r="C178" s="48"/>
      <c r="D178" s="51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</row>
    <row r="179" spans="2:22" s="39" customFormat="1" ht="5.25" customHeight="1" x14ac:dyDescent="0.25">
      <c r="B179" s="48"/>
      <c r="C179" s="48"/>
      <c r="D179" s="51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</row>
    <row r="180" spans="2:22" s="39" customFormat="1" ht="5.25" customHeight="1" x14ac:dyDescent="0.25">
      <c r="B180" s="48"/>
      <c r="C180" s="48"/>
      <c r="D180" s="51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</row>
    <row r="181" spans="2:22" s="39" customFormat="1" ht="5.25" customHeight="1" x14ac:dyDescent="0.25">
      <c r="B181" s="48"/>
      <c r="C181" s="48"/>
      <c r="D181" s="51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</row>
    <row r="182" spans="2:22" s="39" customFormat="1" ht="5.25" customHeight="1" x14ac:dyDescent="0.25">
      <c r="B182" s="48"/>
      <c r="C182" s="48"/>
      <c r="D182" s="51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</row>
    <row r="183" spans="2:22" s="39" customFormat="1" ht="5.25" customHeight="1" x14ac:dyDescent="0.25">
      <c r="B183" s="48"/>
      <c r="C183" s="48"/>
      <c r="D183" s="51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</row>
    <row r="184" spans="2:22" s="39" customFormat="1" ht="5.25" customHeight="1" x14ac:dyDescent="0.25">
      <c r="B184" s="48"/>
      <c r="C184" s="48"/>
      <c r="D184" s="51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</row>
    <row r="185" spans="2:22" x14ac:dyDescent="0.3">
      <c r="B185" s="146" t="s">
        <v>228</v>
      </c>
      <c r="C185" s="146"/>
      <c r="D185" s="146"/>
      <c r="E185" s="147" t="s">
        <v>237</v>
      </c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47"/>
    </row>
    <row r="186" spans="2:22" s="39" customFormat="1" ht="15" customHeight="1" x14ac:dyDescent="0.25">
      <c r="B186" s="148" t="s">
        <v>221</v>
      </c>
      <c r="C186" s="149" t="s">
        <v>222</v>
      </c>
      <c r="D186" s="150" t="s">
        <v>229</v>
      </c>
      <c r="E186" s="151" t="s">
        <v>230</v>
      </c>
      <c r="F186" s="152"/>
      <c r="G186" s="152"/>
      <c r="H186" s="152"/>
      <c r="I186" s="152"/>
      <c r="J186" s="152"/>
      <c r="K186" s="152"/>
      <c r="L186" s="152"/>
      <c r="M186" s="152"/>
      <c r="N186" s="152"/>
      <c r="O186" s="152"/>
      <c r="P186" s="152"/>
      <c r="Q186" s="152"/>
      <c r="R186" s="152"/>
      <c r="S186" s="152"/>
      <c r="T186" s="152"/>
      <c r="U186" s="152"/>
      <c r="V186" s="153"/>
    </row>
    <row r="187" spans="2:22" s="39" customFormat="1" ht="90.75" customHeight="1" x14ac:dyDescent="0.25">
      <c r="B187" s="148"/>
      <c r="C187" s="149"/>
      <c r="D187" s="150"/>
      <c r="E187" s="150" t="s">
        <v>231</v>
      </c>
      <c r="F187" s="150"/>
      <c r="G187" s="150"/>
      <c r="H187" s="150" t="s">
        <v>204</v>
      </c>
      <c r="I187" s="150"/>
      <c r="J187" s="150"/>
      <c r="K187" s="150" t="s">
        <v>212</v>
      </c>
      <c r="L187" s="150"/>
      <c r="M187" s="150"/>
      <c r="N187" s="150" t="s">
        <v>216</v>
      </c>
      <c r="O187" s="150"/>
      <c r="P187" s="150"/>
      <c r="Q187" s="150" t="s">
        <v>218</v>
      </c>
      <c r="R187" s="150"/>
      <c r="S187" s="150"/>
      <c r="T187" s="150" t="s">
        <v>219</v>
      </c>
      <c r="U187" s="150"/>
      <c r="V187" s="150"/>
    </row>
    <row r="188" spans="2:22" s="39" customFormat="1" ht="75.75" customHeight="1" x14ac:dyDescent="0.25">
      <c r="B188" s="148"/>
      <c r="C188" s="149"/>
      <c r="D188" s="150"/>
      <c r="E188" s="53" t="s">
        <v>23</v>
      </c>
      <c r="F188" s="53" t="s">
        <v>24</v>
      </c>
      <c r="G188" s="53" t="s">
        <v>25</v>
      </c>
      <c r="H188" s="53" t="s">
        <v>23</v>
      </c>
      <c r="I188" s="53" t="s">
        <v>24</v>
      </c>
      <c r="J188" s="53" t="s">
        <v>25</v>
      </c>
      <c r="K188" s="53" t="s">
        <v>23</v>
      </c>
      <c r="L188" s="53" t="s">
        <v>24</v>
      </c>
      <c r="M188" s="53" t="s">
        <v>25</v>
      </c>
      <c r="N188" s="53" t="s">
        <v>23</v>
      </c>
      <c r="O188" s="53" t="s">
        <v>24</v>
      </c>
      <c r="P188" s="53" t="s">
        <v>25</v>
      </c>
      <c r="Q188" s="53" t="s">
        <v>23</v>
      </c>
      <c r="R188" s="53" t="s">
        <v>24</v>
      </c>
      <c r="S188" s="53" t="s">
        <v>25</v>
      </c>
      <c r="T188" s="53" t="s">
        <v>23</v>
      </c>
      <c r="U188" s="53" t="s">
        <v>24</v>
      </c>
      <c r="V188" s="53" t="s">
        <v>25</v>
      </c>
    </row>
    <row r="189" spans="2:22" s="39" customFormat="1" ht="115.5" customHeight="1" x14ac:dyDescent="0.25">
      <c r="B189" s="58">
        <v>7</v>
      </c>
      <c r="C189" s="41" t="s">
        <v>238</v>
      </c>
      <c r="D189" s="41" t="s">
        <v>100</v>
      </c>
      <c r="E189" s="54" t="e">
        <f>'1 GASTO CORRIENTE '!#REF!</f>
        <v>#REF!</v>
      </c>
      <c r="F189" s="54" t="e">
        <f>'1 GASTO CORRIENTE '!#REF!</f>
        <v>#REF!</v>
      </c>
      <c r="G189" s="54" t="e">
        <f>'1 GASTO CORRIENTE '!#REF!</f>
        <v>#REF!</v>
      </c>
      <c r="H189" s="54">
        <v>0</v>
      </c>
      <c r="I189" s="54"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54">
        <v>0</v>
      </c>
      <c r="P189" s="54">
        <v>0</v>
      </c>
      <c r="Q189" s="54">
        <v>0</v>
      </c>
      <c r="R189" s="54">
        <v>0</v>
      </c>
      <c r="S189" s="54">
        <v>0</v>
      </c>
      <c r="T189" s="54">
        <v>0</v>
      </c>
      <c r="U189" s="54">
        <v>0</v>
      </c>
      <c r="V189" s="54">
        <v>0</v>
      </c>
    </row>
    <row r="190" spans="2:22" s="39" customFormat="1" ht="99" customHeight="1" thickBot="1" x14ac:dyDescent="0.3">
      <c r="B190" s="156" t="s">
        <v>233</v>
      </c>
      <c r="C190" s="157"/>
      <c r="D190" s="158"/>
      <c r="E190" s="55" t="e">
        <f>E189</f>
        <v>#REF!</v>
      </c>
      <c r="F190" s="55" t="e">
        <f t="shared" ref="F190:V190" si="6">F189</f>
        <v>#REF!</v>
      </c>
      <c r="G190" s="55" t="e">
        <f t="shared" si="6"/>
        <v>#REF!</v>
      </c>
      <c r="H190" s="55">
        <f t="shared" si="6"/>
        <v>0</v>
      </c>
      <c r="I190" s="55">
        <f t="shared" si="6"/>
        <v>0</v>
      </c>
      <c r="J190" s="55">
        <f t="shared" si="6"/>
        <v>0</v>
      </c>
      <c r="K190" s="55">
        <f t="shared" si="6"/>
        <v>0</v>
      </c>
      <c r="L190" s="55">
        <f t="shared" si="6"/>
        <v>0</v>
      </c>
      <c r="M190" s="55">
        <f t="shared" si="6"/>
        <v>0</v>
      </c>
      <c r="N190" s="55">
        <f t="shared" si="6"/>
        <v>0</v>
      </c>
      <c r="O190" s="55">
        <f t="shared" si="6"/>
        <v>0</v>
      </c>
      <c r="P190" s="55">
        <f t="shared" si="6"/>
        <v>0</v>
      </c>
      <c r="Q190" s="55">
        <f t="shared" si="6"/>
        <v>0</v>
      </c>
      <c r="R190" s="55">
        <f t="shared" si="6"/>
        <v>0</v>
      </c>
      <c r="S190" s="55">
        <f t="shared" si="6"/>
        <v>0</v>
      </c>
      <c r="T190" s="55">
        <f t="shared" si="6"/>
        <v>0</v>
      </c>
      <c r="U190" s="55">
        <f t="shared" si="6"/>
        <v>0</v>
      </c>
      <c r="V190" s="55">
        <f t="shared" si="6"/>
        <v>0</v>
      </c>
    </row>
    <row r="191" spans="2:22" s="39" customFormat="1" ht="36" customHeight="1" thickBot="1" x14ac:dyDescent="0.3">
      <c r="B191" s="159" t="s">
        <v>234</v>
      </c>
      <c r="C191" s="160"/>
      <c r="D191" s="57" t="e">
        <f>E190+H190+K190+N190+Q190+T190</f>
        <v>#REF!</v>
      </c>
      <c r="E191" s="161" t="s">
        <v>235</v>
      </c>
      <c r="F191" s="161"/>
      <c r="G191" s="161"/>
      <c r="H191" s="161"/>
      <c r="I191" s="161"/>
      <c r="J191" s="162" t="e">
        <f>F190+I190+L190+O190+R190+U190</f>
        <v>#REF!</v>
      </c>
      <c r="K191" s="162"/>
      <c r="L191" s="162"/>
      <c r="M191" s="162"/>
      <c r="N191" s="162"/>
      <c r="O191" s="161" t="s">
        <v>236</v>
      </c>
      <c r="P191" s="161"/>
      <c r="Q191" s="161"/>
      <c r="R191" s="161"/>
      <c r="S191" s="162" t="e">
        <f>G190+J190+M190+P190+S190+V190</f>
        <v>#REF!</v>
      </c>
      <c r="T191" s="162"/>
      <c r="U191" s="162"/>
      <c r="V191" s="49"/>
    </row>
    <row r="192" spans="2:22" s="50" customFormat="1" ht="6.6" x14ac:dyDescent="0.15"/>
    <row r="193" spans="2:22" s="50" customFormat="1" ht="6.6" x14ac:dyDescent="0.15"/>
    <row r="194" spans="2:22" s="39" customFormat="1" ht="13.8" x14ac:dyDescent="0.25">
      <c r="B194" s="48"/>
      <c r="C194" s="48"/>
      <c r="D194" s="51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</row>
    <row r="195" spans="2:22" s="39" customFormat="1" ht="13.8" x14ac:dyDescent="0.25">
      <c r="B195" s="48"/>
      <c r="C195" s="48"/>
      <c r="D195" s="51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</row>
    <row r="196" spans="2:22" s="39" customFormat="1" ht="13.8" x14ac:dyDescent="0.25">
      <c r="B196" s="48"/>
      <c r="C196" s="48"/>
      <c r="D196" s="51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</row>
    <row r="197" spans="2:22" s="39" customFormat="1" ht="13.8" x14ac:dyDescent="0.25">
      <c r="B197" s="48"/>
      <c r="C197" s="48"/>
      <c r="D197" s="51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</row>
    <row r="198" spans="2:22" s="39" customFormat="1" ht="13.8" x14ac:dyDescent="0.25">
      <c r="B198" s="48"/>
      <c r="C198" s="48"/>
      <c r="D198" s="51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</row>
    <row r="199" spans="2:22" s="39" customFormat="1" ht="13.8" x14ac:dyDescent="0.25">
      <c r="B199" s="48"/>
      <c r="C199" s="48"/>
      <c r="D199" s="51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</row>
    <row r="200" spans="2:22" s="39" customFormat="1" ht="6.75" customHeight="1" x14ac:dyDescent="0.25">
      <c r="B200" s="48"/>
      <c r="C200" s="48"/>
      <c r="D200" s="51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</row>
    <row r="201" spans="2:22" s="39" customFormat="1" ht="6.75" customHeight="1" x14ac:dyDescent="0.25">
      <c r="B201" s="48"/>
      <c r="C201" s="48"/>
      <c r="D201" s="51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</row>
    <row r="202" spans="2:22" s="39" customFormat="1" ht="6.75" customHeight="1" x14ac:dyDescent="0.25">
      <c r="B202" s="48"/>
      <c r="C202" s="48"/>
      <c r="D202" s="51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</row>
    <row r="203" spans="2:22" s="39" customFormat="1" ht="6.75" customHeight="1" x14ac:dyDescent="0.25">
      <c r="B203" s="48"/>
      <c r="C203" s="48"/>
      <c r="D203" s="51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</row>
    <row r="204" spans="2:22" s="39" customFormat="1" ht="6.75" customHeight="1" x14ac:dyDescent="0.25">
      <c r="B204" s="48"/>
      <c r="C204" s="48"/>
      <c r="D204" s="51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</row>
    <row r="205" spans="2:22" s="39" customFormat="1" ht="6.75" customHeight="1" x14ac:dyDescent="0.25">
      <c r="B205" s="48"/>
      <c r="C205" s="48"/>
      <c r="D205" s="51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</row>
    <row r="206" spans="2:22" s="39" customFormat="1" ht="6.75" customHeight="1" x14ac:dyDescent="0.25">
      <c r="B206" s="48"/>
      <c r="C206" s="48"/>
      <c r="D206" s="51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</row>
    <row r="207" spans="2:22" s="39" customFormat="1" ht="6.75" customHeight="1" x14ac:dyDescent="0.25">
      <c r="B207" s="48"/>
      <c r="C207" s="48"/>
      <c r="D207" s="51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</row>
    <row r="208" spans="2:22" s="39" customFormat="1" ht="6.75" customHeight="1" x14ac:dyDescent="0.25">
      <c r="B208" s="48"/>
      <c r="C208" s="48"/>
      <c r="D208" s="51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</row>
    <row r="209" spans="2:22" s="39" customFormat="1" ht="6.75" customHeight="1" x14ac:dyDescent="0.25">
      <c r="B209" s="48"/>
      <c r="C209" s="48"/>
      <c r="D209" s="51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</row>
    <row r="210" spans="2:22" s="39" customFormat="1" ht="6.75" customHeight="1" x14ac:dyDescent="0.25">
      <c r="B210" s="48"/>
      <c r="C210" s="48"/>
      <c r="D210" s="51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</row>
    <row r="211" spans="2:22" s="39" customFormat="1" ht="6.75" customHeight="1" x14ac:dyDescent="0.25">
      <c r="B211" s="48"/>
      <c r="C211" s="48"/>
      <c r="D211" s="51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</row>
    <row r="212" spans="2:22" s="39" customFormat="1" ht="6.75" customHeight="1" x14ac:dyDescent="0.25">
      <c r="B212" s="48"/>
      <c r="C212" s="48"/>
      <c r="D212" s="51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</row>
    <row r="213" spans="2:22" s="39" customFormat="1" ht="6.75" customHeight="1" x14ac:dyDescent="0.25">
      <c r="B213" s="48"/>
      <c r="C213" s="48"/>
      <c r="D213" s="51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</row>
    <row r="214" spans="2:22" s="39" customFormat="1" ht="6.75" customHeight="1" x14ac:dyDescent="0.25">
      <c r="B214" s="48"/>
      <c r="C214" s="48"/>
      <c r="D214" s="51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</row>
    <row r="215" spans="2:22" s="39" customFormat="1" ht="6.75" customHeight="1" x14ac:dyDescent="0.25">
      <c r="B215" s="48"/>
      <c r="C215" s="48"/>
      <c r="D215" s="51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</row>
    <row r="216" spans="2:22" s="39" customFormat="1" ht="6.75" customHeight="1" x14ac:dyDescent="0.25">
      <c r="B216" s="48"/>
      <c r="C216" s="48"/>
      <c r="D216" s="51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</row>
    <row r="217" spans="2:22" s="39" customFormat="1" ht="6.75" customHeight="1" x14ac:dyDescent="0.25">
      <c r="B217" s="48"/>
      <c r="C217" s="48"/>
      <c r="D217" s="51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</row>
    <row r="218" spans="2:22" s="39" customFormat="1" ht="6.75" customHeight="1" x14ac:dyDescent="0.25">
      <c r="B218" s="48"/>
      <c r="C218" s="48"/>
      <c r="D218" s="51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</row>
    <row r="219" spans="2:22" s="39" customFormat="1" ht="6.75" customHeight="1" x14ac:dyDescent="0.25">
      <c r="B219" s="48"/>
      <c r="C219" s="48"/>
      <c r="D219" s="51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</row>
    <row r="220" spans="2:22" s="39" customFormat="1" ht="6.75" customHeight="1" x14ac:dyDescent="0.25">
      <c r="B220" s="48"/>
      <c r="C220" s="48"/>
      <c r="D220" s="51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</row>
    <row r="221" spans="2:22" s="39" customFormat="1" ht="6.75" customHeight="1" x14ac:dyDescent="0.25">
      <c r="B221" s="48"/>
      <c r="C221" s="48"/>
      <c r="D221" s="51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</row>
    <row r="222" spans="2:22" s="39" customFormat="1" ht="6.75" customHeight="1" x14ac:dyDescent="0.25">
      <c r="B222" s="48"/>
      <c r="C222" s="48"/>
      <c r="D222" s="51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</row>
    <row r="223" spans="2:22" s="39" customFormat="1" ht="6.75" customHeight="1" x14ac:dyDescent="0.25">
      <c r="B223" s="48"/>
      <c r="C223" s="48"/>
      <c r="D223" s="51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</row>
    <row r="224" spans="2:22" s="39" customFormat="1" ht="6.75" customHeight="1" x14ac:dyDescent="0.25">
      <c r="B224" s="48"/>
      <c r="C224" s="48"/>
      <c r="D224" s="51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</row>
    <row r="225" spans="2:22" s="39" customFormat="1" ht="6.75" customHeight="1" x14ac:dyDescent="0.25">
      <c r="B225" s="48"/>
      <c r="C225" s="48"/>
      <c r="D225" s="51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</row>
    <row r="226" spans="2:22" s="39" customFormat="1" ht="6.75" customHeight="1" x14ac:dyDescent="0.25">
      <c r="B226" s="48"/>
      <c r="C226" s="48"/>
      <c r="D226" s="51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</row>
    <row r="227" spans="2:22" s="39" customFormat="1" ht="6.75" customHeight="1" x14ac:dyDescent="0.25">
      <c r="B227" s="48"/>
      <c r="C227" s="48"/>
      <c r="D227" s="51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</row>
    <row r="228" spans="2:22" s="39" customFormat="1" ht="6.75" customHeight="1" x14ac:dyDescent="0.25">
      <c r="B228" s="48"/>
      <c r="C228" s="48"/>
      <c r="D228" s="51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</row>
    <row r="229" spans="2:22" s="39" customFormat="1" ht="6.75" customHeight="1" x14ac:dyDescent="0.25">
      <c r="B229" s="48"/>
      <c r="C229" s="48"/>
      <c r="D229" s="51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</row>
    <row r="230" spans="2:22" ht="28.5" customHeight="1" x14ac:dyDescent="0.3">
      <c r="B230" s="146" t="s">
        <v>228</v>
      </c>
      <c r="C230" s="146"/>
      <c r="D230" s="146"/>
      <c r="E230" s="147" t="s">
        <v>10</v>
      </c>
      <c r="F230" s="147"/>
      <c r="G230" s="147"/>
      <c r="H230" s="147"/>
      <c r="I230" s="147"/>
      <c r="J230" s="147"/>
      <c r="K230" s="147"/>
      <c r="L230" s="147"/>
      <c r="M230" s="147"/>
      <c r="N230" s="147"/>
      <c r="O230" s="147"/>
      <c r="P230" s="147"/>
      <c r="Q230" s="147"/>
      <c r="R230" s="147"/>
      <c r="S230" s="147"/>
      <c r="T230" s="147"/>
      <c r="U230" s="147"/>
      <c r="V230" s="147"/>
    </row>
    <row r="231" spans="2:22" s="39" customFormat="1" ht="23.25" customHeight="1" x14ac:dyDescent="0.25">
      <c r="B231" s="148" t="s">
        <v>221</v>
      </c>
      <c r="C231" s="149" t="s">
        <v>222</v>
      </c>
      <c r="D231" s="150" t="s">
        <v>229</v>
      </c>
      <c r="E231" s="151" t="s">
        <v>230</v>
      </c>
      <c r="F231" s="152"/>
      <c r="G231" s="152"/>
      <c r="H231" s="152"/>
      <c r="I231" s="152"/>
      <c r="J231" s="152"/>
      <c r="K231" s="152"/>
      <c r="L231" s="152"/>
      <c r="M231" s="152"/>
      <c r="N231" s="152"/>
      <c r="O231" s="152"/>
      <c r="P231" s="152"/>
      <c r="Q231" s="152"/>
      <c r="R231" s="152"/>
      <c r="S231" s="152"/>
      <c r="T231" s="152"/>
      <c r="U231" s="152"/>
      <c r="V231" s="153"/>
    </row>
    <row r="232" spans="2:22" s="39" customFormat="1" ht="86.25" customHeight="1" x14ac:dyDescent="0.25">
      <c r="B232" s="148"/>
      <c r="C232" s="149"/>
      <c r="D232" s="150"/>
      <c r="E232" s="150" t="s">
        <v>231</v>
      </c>
      <c r="F232" s="150"/>
      <c r="G232" s="150"/>
      <c r="H232" s="150" t="s">
        <v>204</v>
      </c>
      <c r="I232" s="150"/>
      <c r="J232" s="150"/>
      <c r="K232" s="150" t="s">
        <v>212</v>
      </c>
      <c r="L232" s="150"/>
      <c r="M232" s="150"/>
      <c r="N232" s="150" t="s">
        <v>216</v>
      </c>
      <c r="O232" s="150"/>
      <c r="P232" s="150"/>
      <c r="Q232" s="150" t="s">
        <v>218</v>
      </c>
      <c r="R232" s="150"/>
      <c r="S232" s="150"/>
      <c r="T232" s="150" t="s">
        <v>219</v>
      </c>
      <c r="U232" s="150"/>
      <c r="V232" s="150"/>
    </row>
    <row r="233" spans="2:22" s="39" customFormat="1" ht="78" customHeight="1" x14ac:dyDescent="0.25">
      <c r="B233" s="148"/>
      <c r="C233" s="149"/>
      <c r="D233" s="150"/>
      <c r="E233" s="53" t="s">
        <v>23</v>
      </c>
      <c r="F233" s="53" t="s">
        <v>24</v>
      </c>
      <c r="G233" s="53" t="s">
        <v>25</v>
      </c>
      <c r="H233" s="53" t="s">
        <v>23</v>
      </c>
      <c r="I233" s="53" t="s">
        <v>24</v>
      </c>
      <c r="J233" s="53" t="s">
        <v>25</v>
      </c>
      <c r="K233" s="53" t="s">
        <v>23</v>
      </c>
      <c r="L233" s="53" t="s">
        <v>24</v>
      </c>
      <c r="M233" s="53" t="s">
        <v>25</v>
      </c>
      <c r="N233" s="53" t="s">
        <v>23</v>
      </c>
      <c r="O233" s="53" t="s">
        <v>24</v>
      </c>
      <c r="P233" s="53" t="s">
        <v>25</v>
      </c>
      <c r="Q233" s="53" t="s">
        <v>23</v>
      </c>
      <c r="R233" s="53" t="s">
        <v>24</v>
      </c>
      <c r="S233" s="53" t="s">
        <v>25</v>
      </c>
      <c r="T233" s="53" t="s">
        <v>23</v>
      </c>
      <c r="U233" s="53" t="s">
        <v>24</v>
      </c>
      <c r="V233" s="53" t="s">
        <v>25</v>
      </c>
    </row>
    <row r="234" spans="2:22" s="39" customFormat="1" ht="124.5" customHeight="1" x14ac:dyDescent="0.25">
      <c r="B234" s="40">
        <v>8</v>
      </c>
      <c r="C234" s="41" t="s">
        <v>10</v>
      </c>
      <c r="D234" s="41" t="s">
        <v>105</v>
      </c>
      <c r="E234" s="54" t="e">
        <f>'1 GASTO CORRIENTE '!#REF!</f>
        <v>#REF!</v>
      </c>
      <c r="F234" s="54" t="e">
        <f>'1 GASTO CORRIENTE '!#REF!</f>
        <v>#REF!</v>
      </c>
      <c r="G234" s="54" t="e">
        <f>'1 GASTO CORRIENTE '!#REF!</f>
        <v>#REF!</v>
      </c>
      <c r="H234" s="54">
        <v>0</v>
      </c>
      <c r="I234" s="54">
        <v>0</v>
      </c>
      <c r="J234" s="54">
        <v>0</v>
      </c>
      <c r="K234" s="54">
        <v>0</v>
      </c>
      <c r="L234" s="54">
        <v>0</v>
      </c>
      <c r="M234" s="54">
        <v>0</v>
      </c>
      <c r="N234" s="54" t="e">
        <f>'4 RECURSOS FISCALES'!#REF!</f>
        <v>#REF!</v>
      </c>
      <c r="O234" s="54" t="e">
        <f>'4 RECURSOS FISCALES'!#REF!</f>
        <v>#REF!</v>
      </c>
      <c r="P234" s="54" t="e">
        <f>'4 RECURSOS FISCALES'!#REF!</f>
        <v>#REF!</v>
      </c>
      <c r="Q234" s="54">
        <v>0</v>
      </c>
      <c r="R234" s="54">
        <v>0</v>
      </c>
      <c r="S234" s="54">
        <v>0</v>
      </c>
      <c r="T234" s="54">
        <v>0</v>
      </c>
      <c r="U234" s="54">
        <v>0</v>
      </c>
      <c r="V234" s="54">
        <v>0</v>
      </c>
    </row>
    <row r="235" spans="2:22" s="39" customFormat="1" ht="83.25" customHeight="1" thickBot="1" x14ac:dyDescent="0.3">
      <c r="B235" s="156" t="s">
        <v>233</v>
      </c>
      <c r="C235" s="157"/>
      <c r="D235" s="158"/>
      <c r="E235" s="55" t="e">
        <f>E234</f>
        <v>#REF!</v>
      </c>
      <c r="F235" s="55" t="e">
        <f t="shared" ref="F235:V235" si="7">F234</f>
        <v>#REF!</v>
      </c>
      <c r="G235" s="55" t="e">
        <f t="shared" si="7"/>
        <v>#REF!</v>
      </c>
      <c r="H235" s="55">
        <f t="shared" si="7"/>
        <v>0</v>
      </c>
      <c r="I235" s="55">
        <f t="shared" si="7"/>
        <v>0</v>
      </c>
      <c r="J235" s="55">
        <f t="shared" si="7"/>
        <v>0</v>
      </c>
      <c r="K235" s="55">
        <f t="shared" si="7"/>
        <v>0</v>
      </c>
      <c r="L235" s="55">
        <f t="shared" si="7"/>
        <v>0</v>
      </c>
      <c r="M235" s="55">
        <f t="shared" si="7"/>
        <v>0</v>
      </c>
      <c r="N235" s="55" t="e">
        <f t="shared" si="7"/>
        <v>#REF!</v>
      </c>
      <c r="O235" s="55" t="e">
        <f t="shared" si="7"/>
        <v>#REF!</v>
      </c>
      <c r="P235" s="55" t="e">
        <f t="shared" si="7"/>
        <v>#REF!</v>
      </c>
      <c r="Q235" s="55">
        <f t="shared" si="7"/>
        <v>0</v>
      </c>
      <c r="R235" s="55">
        <f t="shared" si="7"/>
        <v>0</v>
      </c>
      <c r="S235" s="55">
        <f t="shared" si="7"/>
        <v>0</v>
      </c>
      <c r="T235" s="55">
        <f t="shared" si="7"/>
        <v>0</v>
      </c>
      <c r="U235" s="55">
        <f t="shared" si="7"/>
        <v>0</v>
      </c>
      <c r="V235" s="55">
        <f t="shared" si="7"/>
        <v>0</v>
      </c>
    </row>
    <row r="236" spans="2:22" s="39" customFormat="1" ht="36" customHeight="1" thickBot="1" x14ac:dyDescent="0.3">
      <c r="B236" s="159" t="s">
        <v>234</v>
      </c>
      <c r="C236" s="160"/>
      <c r="D236" s="57" t="e">
        <f>E235+H235+K235+N235+Q235+T235</f>
        <v>#REF!</v>
      </c>
      <c r="E236" s="161" t="s">
        <v>235</v>
      </c>
      <c r="F236" s="161"/>
      <c r="G236" s="161"/>
      <c r="H236" s="161"/>
      <c r="I236" s="161"/>
      <c r="J236" s="162" t="e">
        <f>F235+I235+L235+O235+R235+U235</f>
        <v>#REF!</v>
      </c>
      <c r="K236" s="162"/>
      <c r="L236" s="162"/>
      <c r="M236" s="162"/>
      <c r="N236" s="162"/>
      <c r="O236" s="161" t="s">
        <v>236</v>
      </c>
      <c r="P236" s="161"/>
      <c r="Q236" s="161"/>
      <c r="R236" s="161"/>
      <c r="S236" s="162" t="e">
        <f>G235+J235+M235+P235+S235+V235</f>
        <v>#REF!</v>
      </c>
      <c r="T236" s="162"/>
      <c r="U236" s="162"/>
      <c r="V236" s="49"/>
    </row>
    <row r="237" spans="2:22" s="50" customFormat="1" ht="6.6" x14ac:dyDescent="0.15"/>
    <row r="238" spans="2:22" s="50" customFormat="1" ht="6.6" x14ac:dyDescent="0.15"/>
    <row r="239" spans="2:22" s="39" customFormat="1" ht="13.8" x14ac:dyDescent="0.25">
      <c r="B239" s="48"/>
      <c r="C239" s="48"/>
      <c r="D239" s="51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</row>
    <row r="240" spans="2:22" s="39" customFormat="1" ht="13.8" x14ac:dyDescent="0.25">
      <c r="B240" s="48"/>
      <c r="C240" s="48"/>
      <c r="D240" s="51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</row>
    <row r="241" spans="2:22" s="39" customFormat="1" ht="13.8" x14ac:dyDescent="0.25">
      <c r="B241" s="48"/>
      <c r="C241" s="48"/>
      <c r="D241" s="51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</row>
    <row r="242" spans="2:22" s="39" customFormat="1" ht="13.8" x14ac:dyDescent="0.25">
      <c r="B242" s="48"/>
      <c r="C242" s="48"/>
      <c r="D242" s="51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</row>
    <row r="243" spans="2:22" s="39" customFormat="1" ht="13.8" x14ac:dyDescent="0.25">
      <c r="B243" s="48"/>
      <c r="C243" s="48"/>
      <c r="D243" s="51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</row>
    <row r="244" spans="2:22" s="39" customFormat="1" ht="21.75" customHeight="1" x14ac:dyDescent="0.25">
      <c r="B244" s="48"/>
      <c r="C244" s="48"/>
      <c r="D244" s="51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</row>
    <row r="245" spans="2:22" s="39" customFormat="1" ht="21.75" customHeight="1" x14ac:dyDescent="0.25">
      <c r="B245" s="48"/>
      <c r="C245" s="48"/>
      <c r="D245" s="51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</row>
    <row r="246" spans="2:22" s="39" customFormat="1" ht="21.75" customHeight="1" x14ac:dyDescent="0.25">
      <c r="B246" s="48"/>
      <c r="C246" s="48"/>
      <c r="D246" s="51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</row>
    <row r="247" spans="2:22" s="39" customFormat="1" ht="21.75" customHeight="1" x14ac:dyDescent="0.25">
      <c r="B247" s="48"/>
      <c r="C247" s="48"/>
      <c r="D247" s="51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</row>
    <row r="248" spans="2:22" s="39" customFormat="1" ht="21.75" customHeight="1" x14ac:dyDescent="0.25">
      <c r="B248" s="48"/>
      <c r="C248" s="48"/>
      <c r="D248" s="51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</row>
    <row r="249" spans="2:22" s="39" customFormat="1" ht="21.75" customHeight="1" x14ac:dyDescent="0.25">
      <c r="B249" s="48"/>
      <c r="C249" s="48"/>
      <c r="D249" s="51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</row>
    <row r="250" spans="2:22" s="39" customFormat="1" ht="21.75" customHeight="1" x14ac:dyDescent="0.25">
      <c r="B250" s="48"/>
      <c r="C250" s="48"/>
      <c r="D250" s="51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</row>
    <row r="251" spans="2:22" s="39" customFormat="1" ht="21.75" customHeight="1" x14ac:dyDescent="0.25">
      <c r="B251" s="48"/>
      <c r="C251" s="48"/>
      <c r="D251" s="51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</row>
    <row r="252" spans="2:22" s="39" customFormat="1" ht="21.75" customHeight="1" x14ac:dyDescent="0.25">
      <c r="B252" s="48"/>
      <c r="C252" s="48"/>
      <c r="D252" s="51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</row>
    <row r="253" spans="2:22" s="39" customFormat="1" ht="21.75" customHeight="1" x14ac:dyDescent="0.25">
      <c r="B253" s="48"/>
      <c r="C253" s="48"/>
      <c r="D253" s="51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</row>
    <row r="254" spans="2:22" ht="25.5" customHeight="1" x14ac:dyDescent="0.3">
      <c r="B254" s="146" t="s">
        <v>228</v>
      </c>
      <c r="C254" s="146"/>
      <c r="D254" s="146"/>
      <c r="E254" s="147" t="s">
        <v>11</v>
      </c>
      <c r="F254" s="147"/>
      <c r="G254" s="147"/>
      <c r="H254" s="147"/>
      <c r="I254" s="147"/>
      <c r="J254" s="147"/>
      <c r="K254" s="147"/>
      <c r="L254" s="147"/>
      <c r="M254" s="147"/>
      <c r="N254" s="147"/>
      <c r="O254" s="147"/>
      <c r="P254" s="147"/>
      <c r="Q254" s="147"/>
      <c r="R254" s="147"/>
      <c r="S254" s="147"/>
      <c r="T254" s="147"/>
      <c r="U254" s="147"/>
      <c r="V254" s="147"/>
    </row>
    <row r="255" spans="2:22" s="39" customFormat="1" ht="32.25" customHeight="1" x14ac:dyDescent="0.25">
      <c r="B255" s="148" t="s">
        <v>221</v>
      </c>
      <c r="C255" s="149" t="s">
        <v>222</v>
      </c>
      <c r="D255" s="150" t="s">
        <v>229</v>
      </c>
      <c r="E255" s="151" t="s">
        <v>230</v>
      </c>
      <c r="F255" s="152"/>
      <c r="G255" s="152"/>
      <c r="H255" s="152"/>
      <c r="I255" s="152"/>
      <c r="J255" s="152"/>
      <c r="K255" s="152"/>
      <c r="L255" s="152"/>
      <c r="M255" s="152"/>
      <c r="N255" s="152"/>
      <c r="O255" s="152"/>
      <c r="P255" s="152"/>
      <c r="Q255" s="152"/>
      <c r="R255" s="152"/>
      <c r="S255" s="152"/>
      <c r="T255" s="152"/>
      <c r="U255" s="152"/>
      <c r="V255" s="153"/>
    </row>
    <row r="256" spans="2:22" s="39" customFormat="1" ht="90" customHeight="1" x14ac:dyDescent="0.25">
      <c r="B256" s="148"/>
      <c r="C256" s="149"/>
      <c r="D256" s="150"/>
      <c r="E256" s="150" t="s">
        <v>231</v>
      </c>
      <c r="F256" s="150"/>
      <c r="G256" s="150"/>
      <c r="H256" s="150" t="s">
        <v>204</v>
      </c>
      <c r="I256" s="150"/>
      <c r="J256" s="150"/>
      <c r="K256" s="150" t="s">
        <v>212</v>
      </c>
      <c r="L256" s="150"/>
      <c r="M256" s="150"/>
      <c r="N256" s="150" t="s">
        <v>216</v>
      </c>
      <c r="O256" s="150"/>
      <c r="P256" s="150"/>
      <c r="Q256" s="150" t="s">
        <v>218</v>
      </c>
      <c r="R256" s="150"/>
      <c r="S256" s="150"/>
      <c r="T256" s="150" t="s">
        <v>219</v>
      </c>
      <c r="U256" s="150"/>
      <c r="V256" s="150"/>
    </row>
    <row r="257" spans="2:22" s="39" customFormat="1" ht="74.25" customHeight="1" x14ac:dyDescent="0.25">
      <c r="B257" s="148"/>
      <c r="C257" s="149"/>
      <c r="D257" s="150"/>
      <c r="E257" s="53" t="s">
        <v>23</v>
      </c>
      <c r="F257" s="53" t="s">
        <v>24</v>
      </c>
      <c r="G257" s="53" t="s">
        <v>25</v>
      </c>
      <c r="H257" s="53" t="s">
        <v>23</v>
      </c>
      <c r="I257" s="53" t="s">
        <v>24</v>
      </c>
      <c r="J257" s="53" t="s">
        <v>25</v>
      </c>
      <c r="K257" s="53" t="s">
        <v>23</v>
      </c>
      <c r="L257" s="53" t="s">
        <v>24</v>
      </c>
      <c r="M257" s="53" t="s">
        <v>25</v>
      </c>
      <c r="N257" s="53" t="s">
        <v>23</v>
      </c>
      <c r="O257" s="53" t="s">
        <v>24</v>
      </c>
      <c r="P257" s="53" t="s">
        <v>25</v>
      </c>
      <c r="Q257" s="53" t="s">
        <v>23</v>
      </c>
      <c r="R257" s="53" t="s">
        <v>24</v>
      </c>
      <c r="S257" s="53" t="s">
        <v>25</v>
      </c>
      <c r="T257" s="53" t="s">
        <v>23</v>
      </c>
      <c r="U257" s="53" t="s">
        <v>24</v>
      </c>
      <c r="V257" s="53" t="s">
        <v>25</v>
      </c>
    </row>
    <row r="258" spans="2:22" s="39" customFormat="1" ht="97.5" customHeight="1" x14ac:dyDescent="0.25">
      <c r="B258" s="40">
        <v>9</v>
      </c>
      <c r="C258" s="45" t="s">
        <v>11</v>
      </c>
      <c r="D258" s="41" t="s">
        <v>112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4">
        <v>0</v>
      </c>
      <c r="M258" s="54">
        <v>0</v>
      </c>
      <c r="N258" s="54">
        <v>0</v>
      </c>
      <c r="O258" s="54">
        <v>0</v>
      </c>
      <c r="P258" s="54">
        <v>0</v>
      </c>
      <c r="Q258" s="54">
        <v>0</v>
      </c>
      <c r="R258" s="54">
        <v>0</v>
      </c>
      <c r="S258" s="54">
        <v>0</v>
      </c>
      <c r="T258" s="54">
        <v>0</v>
      </c>
      <c r="U258" s="54">
        <v>0</v>
      </c>
      <c r="V258" s="54">
        <v>0</v>
      </c>
    </row>
    <row r="259" spans="2:22" s="39" customFormat="1" ht="93.75" customHeight="1" thickBot="1" x14ac:dyDescent="0.3">
      <c r="B259" s="156" t="s">
        <v>233</v>
      </c>
      <c r="C259" s="157"/>
      <c r="D259" s="158"/>
      <c r="E259" s="55">
        <f>E258</f>
        <v>0</v>
      </c>
      <c r="F259" s="55">
        <f t="shared" ref="F259:V259" si="8">F258</f>
        <v>0</v>
      </c>
      <c r="G259" s="55">
        <f t="shared" si="8"/>
        <v>0</v>
      </c>
      <c r="H259" s="55">
        <f t="shared" si="8"/>
        <v>0</v>
      </c>
      <c r="I259" s="55">
        <f t="shared" si="8"/>
        <v>0</v>
      </c>
      <c r="J259" s="55">
        <f t="shared" si="8"/>
        <v>0</v>
      </c>
      <c r="K259" s="55">
        <f t="shared" si="8"/>
        <v>0</v>
      </c>
      <c r="L259" s="55">
        <f t="shared" si="8"/>
        <v>0</v>
      </c>
      <c r="M259" s="55">
        <f t="shared" si="8"/>
        <v>0</v>
      </c>
      <c r="N259" s="55">
        <f t="shared" si="8"/>
        <v>0</v>
      </c>
      <c r="O259" s="55">
        <f t="shared" si="8"/>
        <v>0</v>
      </c>
      <c r="P259" s="55">
        <f t="shared" si="8"/>
        <v>0</v>
      </c>
      <c r="Q259" s="55">
        <f t="shared" si="8"/>
        <v>0</v>
      </c>
      <c r="R259" s="55">
        <f t="shared" si="8"/>
        <v>0</v>
      </c>
      <c r="S259" s="55">
        <f t="shared" si="8"/>
        <v>0</v>
      </c>
      <c r="T259" s="55">
        <f t="shared" si="8"/>
        <v>0</v>
      </c>
      <c r="U259" s="55">
        <f t="shared" si="8"/>
        <v>0</v>
      </c>
      <c r="V259" s="55">
        <f t="shared" si="8"/>
        <v>0</v>
      </c>
    </row>
    <row r="260" spans="2:22" s="39" customFormat="1" ht="36" customHeight="1" thickBot="1" x14ac:dyDescent="0.3">
      <c r="B260" s="159" t="s">
        <v>234</v>
      </c>
      <c r="C260" s="160"/>
      <c r="D260" s="57">
        <f>E259+H259+K259+N259+Q259+T259</f>
        <v>0</v>
      </c>
      <c r="E260" s="161" t="s">
        <v>235</v>
      </c>
      <c r="F260" s="161"/>
      <c r="G260" s="161"/>
      <c r="H260" s="161"/>
      <c r="I260" s="161"/>
      <c r="J260" s="162">
        <f>F259+I259+L259+O259+R259+U259</f>
        <v>0</v>
      </c>
      <c r="K260" s="162"/>
      <c r="L260" s="162"/>
      <c r="M260" s="162"/>
      <c r="N260" s="162"/>
      <c r="O260" s="161" t="s">
        <v>236</v>
      </c>
      <c r="P260" s="161"/>
      <c r="Q260" s="161"/>
      <c r="R260" s="161"/>
      <c r="S260" s="162">
        <f>G259+J259+M259+P259+S259+V259</f>
        <v>0</v>
      </c>
      <c r="T260" s="162"/>
      <c r="U260" s="162"/>
      <c r="V260" s="49"/>
    </row>
    <row r="261" spans="2:22" s="50" customFormat="1" ht="6.6" x14ac:dyDescent="0.15"/>
    <row r="262" spans="2:22" s="50" customFormat="1" ht="6.6" x14ac:dyDescent="0.15"/>
    <row r="263" spans="2:22" s="50" customFormat="1" ht="6.6" x14ac:dyDescent="0.15"/>
    <row r="264" spans="2:22" s="39" customFormat="1" ht="13.8" x14ac:dyDescent="0.25">
      <c r="B264" s="48"/>
      <c r="C264" s="48"/>
      <c r="D264" s="51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</row>
    <row r="265" spans="2:22" s="39" customFormat="1" ht="13.8" x14ac:dyDescent="0.25">
      <c r="B265" s="48"/>
      <c r="C265" s="48"/>
      <c r="D265" s="51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</row>
    <row r="266" spans="2:22" s="39" customFormat="1" ht="13.8" x14ac:dyDescent="0.25">
      <c r="B266" s="48"/>
      <c r="C266" s="48"/>
      <c r="D266" s="51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</row>
    <row r="267" spans="2:22" s="39" customFormat="1" ht="13.8" x14ac:dyDescent="0.25">
      <c r="B267" s="48"/>
      <c r="C267" s="48"/>
      <c r="D267" s="51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</row>
    <row r="268" spans="2:22" s="39" customFormat="1" ht="13.8" x14ac:dyDescent="0.25">
      <c r="B268" s="48"/>
      <c r="C268" s="48"/>
      <c r="D268" s="51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</row>
    <row r="269" spans="2:22" s="39" customFormat="1" ht="8.25" customHeight="1" x14ac:dyDescent="0.25">
      <c r="B269" s="48"/>
      <c r="C269" s="48"/>
      <c r="D269" s="51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</row>
    <row r="270" spans="2:22" s="39" customFormat="1" ht="6" customHeight="1" x14ac:dyDescent="0.25">
      <c r="B270" s="48"/>
      <c r="C270" s="48"/>
      <c r="D270" s="51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</row>
    <row r="271" spans="2:22" s="39" customFormat="1" ht="14.25" customHeight="1" x14ac:dyDescent="0.25">
      <c r="B271" s="48"/>
      <c r="C271" s="48"/>
      <c r="D271" s="51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</row>
    <row r="272" spans="2:22" s="39" customFormat="1" ht="14.25" customHeight="1" x14ac:dyDescent="0.25">
      <c r="B272" s="48"/>
      <c r="C272" s="48"/>
      <c r="D272" s="51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</row>
    <row r="273" spans="2:22" s="39" customFormat="1" ht="14.25" customHeight="1" x14ac:dyDescent="0.25">
      <c r="B273" s="48"/>
      <c r="C273" s="48"/>
      <c r="D273" s="51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</row>
    <row r="274" spans="2:22" s="39" customFormat="1" ht="14.25" customHeight="1" x14ac:dyDescent="0.25">
      <c r="B274" s="48"/>
      <c r="C274" s="48"/>
      <c r="D274" s="51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</row>
    <row r="275" spans="2:22" s="39" customFormat="1" ht="14.25" customHeight="1" x14ac:dyDescent="0.25">
      <c r="B275" s="48"/>
      <c r="C275" s="48"/>
      <c r="D275" s="51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</row>
    <row r="276" spans="2:22" s="39" customFormat="1" ht="13.5" customHeight="1" x14ac:dyDescent="0.25">
      <c r="B276" s="48"/>
      <c r="C276" s="48"/>
      <c r="D276" s="51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</row>
    <row r="277" spans="2:22" s="39" customFormat="1" ht="13.5" customHeight="1" x14ac:dyDescent="0.25">
      <c r="B277" s="48"/>
      <c r="C277" s="48"/>
      <c r="D277" s="51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</row>
    <row r="278" spans="2:22" s="39" customFormat="1" ht="13.5" customHeight="1" x14ac:dyDescent="0.25">
      <c r="B278" s="48"/>
      <c r="C278" s="48"/>
      <c r="D278" s="51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</row>
    <row r="279" spans="2:22" s="39" customFormat="1" ht="13.5" customHeight="1" x14ac:dyDescent="0.25">
      <c r="B279" s="48"/>
      <c r="C279" s="48"/>
      <c r="D279" s="51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</row>
    <row r="280" spans="2:22" s="39" customFormat="1" ht="13.5" customHeight="1" x14ac:dyDescent="0.25">
      <c r="B280" s="48"/>
      <c r="C280" s="48"/>
      <c r="D280" s="51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</row>
    <row r="281" spans="2:22" s="39" customFormat="1" ht="13.5" customHeight="1" x14ac:dyDescent="0.25">
      <c r="B281" s="48"/>
      <c r="C281" s="48"/>
      <c r="D281" s="51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</row>
    <row r="282" spans="2:22" s="39" customFormat="1" ht="13.5" customHeight="1" x14ac:dyDescent="0.25">
      <c r="B282" s="48"/>
      <c r="C282" s="48"/>
      <c r="D282" s="51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</row>
    <row r="283" spans="2:22" s="39" customFormat="1" ht="13.5" customHeight="1" x14ac:dyDescent="0.25">
      <c r="B283" s="48"/>
      <c r="C283" s="48"/>
      <c r="D283" s="51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</row>
    <row r="284" spans="2:22" s="39" customFormat="1" ht="13.5" customHeight="1" x14ac:dyDescent="0.25">
      <c r="B284" s="48"/>
      <c r="C284" s="48"/>
      <c r="D284" s="51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</row>
    <row r="285" spans="2:22" s="39" customFormat="1" ht="13.5" customHeight="1" x14ac:dyDescent="0.25">
      <c r="B285" s="48"/>
      <c r="C285" s="48"/>
      <c r="D285" s="51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</row>
    <row r="286" spans="2:22" ht="22.5" customHeight="1" x14ac:dyDescent="0.3">
      <c r="B286" s="146" t="s">
        <v>228</v>
      </c>
      <c r="C286" s="146"/>
      <c r="D286" s="146"/>
      <c r="E286" s="147" t="s">
        <v>12</v>
      </c>
      <c r="F286" s="147"/>
      <c r="G286" s="147"/>
      <c r="H286" s="147"/>
      <c r="I286" s="147"/>
      <c r="J286" s="147"/>
      <c r="K286" s="147"/>
      <c r="L286" s="147"/>
      <c r="M286" s="147"/>
      <c r="N286" s="147"/>
      <c r="O286" s="147"/>
      <c r="P286" s="147"/>
      <c r="Q286" s="147"/>
      <c r="R286" s="147"/>
      <c r="S286" s="147"/>
      <c r="T286" s="147"/>
      <c r="U286" s="147"/>
      <c r="V286" s="147"/>
    </row>
    <row r="287" spans="2:22" s="39" customFormat="1" ht="23.25" customHeight="1" x14ac:dyDescent="0.25">
      <c r="B287" s="148" t="s">
        <v>221</v>
      </c>
      <c r="C287" s="149" t="s">
        <v>222</v>
      </c>
      <c r="D287" s="150" t="s">
        <v>229</v>
      </c>
      <c r="E287" s="151" t="s">
        <v>230</v>
      </c>
      <c r="F287" s="152"/>
      <c r="G287" s="152"/>
      <c r="H287" s="152"/>
      <c r="I287" s="152"/>
      <c r="J287" s="152"/>
      <c r="K287" s="152"/>
      <c r="L287" s="152"/>
      <c r="M287" s="152"/>
      <c r="N287" s="152"/>
      <c r="O287" s="152"/>
      <c r="P287" s="152"/>
      <c r="Q287" s="152"/>
      <c r="R287" s="152"/>
      <c r="S287" s="152"/>
      <c r="T287" s="152"/>
      <c r="U287" s="152"/>
      <c r="V287" s="153"/>
    </row>
    <row r="288" spans="2:22" s="39" customFormat="1" ht="81.75" customHeight="1" x14ac:dyDescent="0.25">
      <c r="B288" s="148"/>
      <c r="C288" s="149"/>
      <c r="D288" s="150"/>
      <c r="E288" s="150" t="s">
        <v>231</v>
      </c>
      <c r="F288" s="150"/>
      <c r="G288" s="150"/>
      <c r="H288" s="150" t="s">
        <v>204</v>
      </c>
      <c r="I288" s="150"/>
      <c r="J288" s="150"/>
      <c r="K288" s="150" t="s">
        <v>212</v>
      </c>
      <c r="L288" s="150"/>
      <c r="M288" s="150"/>
      <c r="N288" s="150" t="s">
        <v>216</v>
      </c>
      <c r="O288" s="150"/>
      <c r="P288" s="150"/>
      <c r="Q288" s="150" t="s">
        <v>218</v>
      </c>
      <c r="R288" s="150"/>
      <c r="S288" s="150"/>
      <c r="T288" s="150" t="s">
        <v>219</v>
      </c>
      <c r="U288" s="150"/>
      <c r="V288" s="150"/>
    </row>
    <row r="289" spans="2:22" s="39" customFormat="1" ht="69" customHeight="1" x14ac:dyDescent="0.25">
      <c r="B289" s="148"/>
      <c r="C289" s="149"/>
      <c r="D289" s="150"/>
      <c r="E289" s="53" t="s">
        <v>23</v>
      </c>
      <c r="F289" s="53" t="s">
        <v>24</v>
      </c>
      <c r="G289" s="53" t="s">
        <v>25</v>
      </c>
      <c r="H289" s="53" t="s">
        <v>23</v>
      </c>
      <c r="I289" s="53" t="s">
        <v>24</v>
      </c>
      <c r="J289" s="53" t="s">
        <v>25</v>
      </c>
      <c r="K289" s="53" t="s">
        <v>23</v>
      </c>
      <c r="L289" s="53" t="s">
        <v>24</v>
      </c>
      <c r="M289" s="53" t="s">
        <v>25</v>
      </c>
      <c r="N289" s="53" t="s">
        <v>23</v>
      </c>
      <c r="O289" s="53" t="s">
        <v>24</v>
      </c>
      <c r="P289" s="53" t="s">
        <v>25</v>
      </c>
      <c r="Q289" s="53" t="s">
        <v>23</v>
      </c>
      <c r="R289" s="53" t="s">
        <v>24</v>
      </c>
      <c r="S289" s="53" t="s">
        <v>25</v>
      </c>
      <c r="T289" s="53" t="s">
        <v>23</v>
      </c>
      <c r="U289" s="53" t="s">
        <v>24</v>
      </c>
      <c r="V289" s="53" t="s">
        <v>25</v>
      </c>
    </row>
    <row r="290" spans="2:22" s="39" customFormat="1" ht="106.5" customHeight="1" x14ac:dyDescent="0.25">
      <c r="B290" s="40">
        <v>10</v>
      </c>
      <c r="C290" s="41" t="s">
        <v>12</v>
      </c>
      <c r="D290" s="41" t="s">
        <v>115</v>
      </c>
      <c r="E290" s="54" t="e">
        <f>'1 GASTO CORRIENTE '!#REF!</f>
        <v>#REF!</v>
      </c>
      <c r="F290" s="54" t="e">
        <f>'1 GASTO CORRIENTE '!#REF!</f>
        <v>#REF!</v>
      </c>
      <c r="G290" s="54" t="e">
        <f>'1 GASTO CORRIENTE '!#REF!</f>
        <v>#REF!</v>
      </c>
      <c r="H290" s="54">
        <v>0</v>
      </c>
      <c r="I290" s="54">
        <v>0</v>
      </c>
      <c r="J290" s="54">
        <v>0</v>
      </c>
      <c r="K290" s="54" t="e">
        <f>'3 SEGURIDAD  '!#REF!</f>
        <v>#REF!</v>
      </c>
      <c r="L290" s="54" t="e">
        <f>'3 SEGURIDAD  '!#REF!</f>
        <v>#REF!</v>
      </c>
      <c r="M290" s="54">
        <v>0</v>
      </c>
      <c r="N290" s="54" t="e">
        <f>'4 RECURSOS FISCALES'!#REF!</f>
        <v>#REF!</v>
      </c>
      <c r="O290" s="54" t="e">
        <f>'4 RECURSOS FISCALES'!#REF!</f>
        <v>#REF!</v>
      </c>
      <c r="P290" s="54" t="e">
        <f>'4 RECURSOS FISCALES'!#REF!</f>
        <v>#REF!</v>
      </c>
      <c r="Q290" s="54" t="e">
        <f>'4 RECURSOS FISCALES'!#REF!</f>
        <v>#REF!</v>
      </c>
      <c r="R290" s="54">
        <v>0</v>
      </c>
      <c r="S290" s="54">
        <v>0</v>
      </c>
      <c r="T290" s="54">
        <v>0</v>
      </c>
      <c r="U290" s="54">
        <v>0</v>
      </c>
      <c r="V290" s="54">
        <v>0</v>
      </c>
    </row>
    <row r="291" spans="2:22" s="39" customFormat="1" ht="110.25" customHeight="1" thickBot="1" x14ac:dyDescent="0.3">
      <c r="B291" s="156" t="s">
        <v>233</v>
      </c>
      <c r="C291" s="157"/>
      <c r="D291" s="158"/>
      <c r="E291" s="55" t="e">
        <f>E290</f>
        <v>#REF!</v>
      </c>
      <c r="F291" s="55" t="e">
        <f t="shared" ref="F291:V291" si="9">F290</f>
        <v>#REF!</v>
      </c>
      <c r="G291" s="55" t="e">
        <f t="shared" si="9"/>
        <v>#REF!</v>
      </c>
      <c r="H291" s="55">
        <f t="shared" si="9"/>
        <v>0</v>
      </c>
      <c r="I291" s="55">
        <f t="shared" si="9"/>
        <v>0</v>
      </c>
      <c r="J291" s="55">
        <f t="shared" si="9"/>
        <v>0</v>
      </c>
      <c r="K291" s="55" t="e">
        <f t="shared" si="9"/>
        <v>#REF!</v>
      </c>
      <c r="L291" s="55" t="e">
        <f t="shared" si="9"/>
        <v>#REF!</v>
      </c>
      <c r="M291" s="55">
        <f t="shared" si="9"/>
        <v>0</v>
      </c>
      <c r="N291" s="55" t="e">
        <f t="shared" si="9"/>
        <v>#REF!</v>
      </c>
      <c r="O291" s="55" t="e">
        <f t="shared" si="9"/>
        <v>#REF!</v>
      </c>
      <c r="P291" s="55" t="e">
        <f t="shared" si="9"/>
        <v>#REF!</v>
      </c>
      <c r="Q291" s="55" t="e">
        <f t="shared" si="9"/>
        <v>#REF!</v>
      </c>
      <c r="R291" s="55">
        <f t="shared" si="9"/>
        <v>0</v>
      </c>
      <c r="S291" s="55">
        <f t="shared" si="9"/>
        <v>0</v>
      </c>
      <c r="T291" s="55">
        <f t="shared" si="9"/>
        <v>0</v>
      </c>
      <c r="U291" s="55">
        <f t="shared" si="9"/>
        <v>0</v>
      </c>
      <c r="V291" s="55">
        <f t="shared" si="9"/>
        <v>0</v>
      </c>
    </row>
    <row r="292" spans="2:22" s="39" customFormat="1" ht="51" customHeight="1" thickBot="1" x14ac:dyDescent="0.3">
      <c r="B292" s="159" t="s">
        <v>234</v>
      </c>
      <c r="C292" s="160"/>
      <c r="D292" s="57" t="e">
        <f>E291+H291+K291+N291+Q291+T291</f>
        <v>#REF!</v>
      </c>
      <c r="E292" s="161" t="s">
        <v>235</v>
      </c>
      <c r="F292" s="161"/>
      <c r="G292" s="161"/>
      <c r="H292" s="161"/>
      <c r="I292" s="161"/>
      <c r="J292" s="162" t="e">
        <f>F291+I291+L291+O291+R291+U291</f>
        <v>#REF!</v>
      </c>
      <c r="K292" s="162"/>
      <c r="L292" s="162"/>
      <c r="M292" s="162"/>
      <c r="N292" s="162"/>
      <c r="O292" s="161" t="s">
        <v>236</v>
      </c>
      <c r="P292" s="161"/>
      <c r="Q292" s="161"/>
      <c r="R292" s="161"/>
      <c r="S292" s="162" t="e">
        <f>G291+J291+M291+P291+S291+V291</f>
        <v>#REF!</v>
      </c>
      <c r="T292" s="162"/>
      <c r="U292" s="162"/>
      <c r="V292" s="49"/>
    </row>
    <row r="293" spans="2:22" s="50" customFormat="1" ht="6.6" x14ac:dyDescent="0.15"/>
    <row r="294" spans="2:22" s="50" customFormat="1" ht="6.6" x14ac:dyDescent="0.15"/>
    <row r="295" spans="2:22" s="39" customFormat="1" ht="13.8" x14ac:dyDescent="0.25">
      <c r="B295" s="48"/>
      <c r="C295" s="48"/>
      <c r="D295" s="51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</row>
    <row r="296" spans="2:22" s="39" customFormat="1" ht="13.8" x14ac:dyDescent="0.25">
      <c r="B296" s="48"/>
      <c r="C296" s="48"/>
      <c r="D296" s="51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</row>
    <row r="297" spans="2:22" s="39" customFormat="1" ht="13.8" x14ac:dyDescent="0.25">
      <c r="B297" s="48"/>
      <c r="C297" s="48"/>
      <c r="D297" s="51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</row>
    <row r="298" spans="2:22" s="39" customFormat="1" ht="13.8" x14ac:dyDescent="0.25">
      <c r="B298" s="48"/>
      <c r="C298" s="48"/>
      <c r="D298" s="51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</row>
    <row r="299" spans="2:22" s="39" customFormat="1" ht="19.5" customHeight="1" x14ac:dyDescent="0.25">
      <c r="B299" s="48"/>
      <c r="C299" s="48"/>
      <c r="D299" s="51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</row>
    <row r="300" spans="2:22" s="39" customFormat="1" ht="19.5" customHeight="1" x14ac:dyDescent="0.25">
      <c r="B300" s="48"/>
      <c r="C300" s="48"/>
      <c r="D300" s="51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</row>
    <row r="301" spans="2:22" s="39" customFormat="1" ht="19.5" customHeight="1" x14ac:dyDescent="0.25">
      <c r="B301" s="48"/>
      <c r="C301" s="48"/>
      <c r="D301" s="51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</row>
    <row r="302" spans="2:22" s="39" customFormat="1" ht="19.5" customHeight="1" x14ac:dyDescent="0.25">
      <c r="B302" s="48"/>
      <c r="C302" s="48"/>
      <c r="D302" s="51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</row>
    <row r="303" spans="2:22" s="39" customFormat="1" ht="19.5" customHeight="1" x14ac:dyDescent="0.25">
      <c r="B303" s="48"/>
      <c r="C303" s="48"/>
      <c r="D303" s="51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</row>
    <row r="304" spans="2:22" s="39" customFormat="1" ht="19.5" customHeight="1" x14ac:dyDescent="0.25">
      <c r="B304" s="48"/>
      <c r="C304" s="48"/>
      <c r="D304" s="51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</row>
    <row r="305" spans="2:22" s="39" customFormat="1" ht="19.5" customHeight="1" x14ac:dyDescent="0.25">
      <c r="B305" s="48"/>
      <c r="C305" s="48"/>
      <c r="D305" s="51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</row>
    <row r="306" spans="2:22" s="39" customFormat="1" ht="19.5" customHeight="1" x14ac:dyDescent="0.25">
      <c r="B306" s="48"/>
      <c r="C306" s="48"/>
      <c r="D306" s="51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</row>
    <row r="307" spans="2:22" s="39" customFormat="1" ht="19.5" customHeight="1" x14ac:dyDescent="0.25">
      <c r="B307" s="48"/>
      <c r="C307" s="48"/>
      <c r="D307" s="51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</row>
    <row r="308" spans="2:22" s="39" customFormat="1" ht="19.5" customHeight="1" x14ac:dyDescent="0.25">
      <c r="B308" s="48"/>
      <c r="C308" s="48"/>
      <c r="D308" s="51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</row>
    <row r="309" spans="2:22" ht="27.75" customHeight="1" x14ac:dyDescent="0.3">
      <c r="B309" s="151" t="s">
        <v>228</v>
      </c>
      <c r="C309" s="152"/>
      <c r="D309" s="153"/>
      <c r="E309" s="167" t="s">
        <v>13</v>
      </c>
      <c r="F309" s="168"/>
      <c r="G309" s="168"/>
      <c r="H309" s="168"/>
      <c r="I309" s="168"/>
      <c r="J309" s="168"/>
      <c r="K309" s="168"/>
      <c r="L309" s="168"/>
      <c r="M309" s="168"/>
      <c r="N309" s="168"/>
      <c r="O309" s="168"/>
      <c r="P309" s="168"/>
      <c r="Q309" s="168"/>
      <c r="R309" s="168"/>
      <c r="S309" s="168"/>
      <c r="T309" s="168"/>
      <c r="U309" s="168"/>
      <c r="V309" s="169"/>
    </row>
    <row r="310" spans="2:22" s="39" customFormat="1" ht="21.75" customHeight="1" x14ac:dyDescent="0.25">
      <c r="B310" s="170" t="s">
        <v>221</v>
      </c>
      <c r="C310" s="173" t="s">
        <v>222</v>
      </c>
      <c r="D310" s="176" t="s">
        <v>229</v>
      </c>
      <c r="E310" s="151" t="s">
        <v>230</v>
      </c>
      <c r="F310" s="152"/>
      <c r="G310" s="152"/>
      <c r="H310" s="152"/>
      <c r="I310" s="152"/>
      <c r="J310" s="152"/>
      <c r="K310" s="152"/>
      <c r="L310" s="152"/>
      <c r="M310" s="152"/>
      <c r="N310" s="152"/>
      <c r="O310" s="152"/>
      <c r="P310" s="152"/>
      <c r="Q310" s="152"/>
      <c r="R310" s="152"/>
      <c r="S310" s="152"/>
      <c r="T310" s="152"/>
      <c r="U310" s="152"/>
      <c r="V310" s="153"/>
    </row>
    <row r="311" spans="2:22" s="39" customFormat="1" ht="81.75" customHeight="1" x14ac:dyDescent="0.25">
      <c r="B311" s="171"/>
      <c r="C311" s="174"/>
      <c r="D311" s="177"/>
      <c r="E311" s="164" t="s">
        <v>231</v>
      </c>
      <c r="F311" s="165"/>
      <c r="G311" s="166"/>
      <c r="H311" s="164" t="s">
        <v>204</v>
      </c>
      <c r="I311" s="165"/>
      <c r="J311" s="166"/>
      <c r="K311" s="164" t="s">
        <v>212</v>
      </c>
      <c r="L311" s="165"/>
      <c r="M311" s="166"/>
      <c r="N311" s="164" t="s">
        <v>216</v>
      </c>
      <c r="O311" s="165"/>
      <c r="P311" s="166"/>
      <c r="Q311" s="164" t="s">
        <v>218</v>
      </c>
      <c r="R311" s="165"/>
      <c r="S311" s="166"/>
      <c r="T311" s="164" t="s">
        <v>219</v>
      </c>
      <c r="U311" s="165"/>
      <c r="V311" s="166"/>
    </row>
    <row r="312" spans="2:22" s="39" customFormat="1" ht="68.25" customHeight="1" x14ac:dyDescent="0.25">
      <c r="B312" s="172"/>
      <c r="C312" s="175"/>
      <c r="D312" s="178"/>
      <c r="E312" s="53" t="s">
        <v>23</v>
      </c>
      <c r="F312" s="53" t="s">
        <v>24</v>
      </c>
      <c r="G312" s="53" t="s">
        <v>25</v>
      </c>
      <c r="H312" s="53" t="s">
        <v>23</v>
      </c>
      <c r="I312" s="53" t="s">
        <v>24</v>
      </c>
      <c r="J312" s="53" t="s">
        <v>25</v>
      </c>
      <c r="K312" s="53" t="s">
        <v>23</v>
      </c>
      <c r="L312" s="53" t="s">
        <v>24</v>
      </c>
      <c r="M312" s="53" t="s">
        <v>25</v>
      </c>
      <c r="N312" s="53" t="s">
        <v>23</v>
      </c>
      <c r="O312" s="53" t="s">
        <v>24</v>
      </c>
      <c r="P312" s="53" t="s">
        <v>25</v>
      </c>
      <c r="Q312" s="53" t="s">
        <v>23</v>
      </c>
      <c r="R312" s="53" t="s">
        <v>24</v>
      </c>
      <c r="S312" s="53" t="s">
        <v>25</v>
      </c>
      <c r="T312" s="53" t="s">
        <v>23</v>
      </c>
      <c r="U312" s="53" t="s">
        <v>24</v>
      </c>
      <c r="V312" s="53" t="s">
        <v>25</v>
      </c>
    </row>
    <row r="313" spans="2:22" s="39" customFormat="1" ht="119.25" customHeight="1" x14ac:dyDescent="0.25">
      <c r="B313" s="59">
        <v>11</v>
      </c>
      <c r="C313" s="41" t="s">
        <v>13</v>
      </c>
      <c r="D313" s="41" t="s">
        <v>120</v>
      </c>
      <c r="E313" s="54">
        <v>0</v>
      </c>
      <c r="F313" s="54">
        <v>0</v>
      </c>
      <c r="G313" s="54">
        <v>0</v>
      </c>
      <c r="H313" s="54">
        <v>0</v>
      </c>
      <c r="I313" s="54">
        <v>0</v>
      </c>
      <c r="J313" s="54">
        <v>0</v>
      </c>
      <c r="K313" s="54" t="e">
        <f>'3 SEGURIDAD  '!#REF!</f>
        <v>#REF!</v>
      </c>
      <c r="L313" s="54" t="e">
        <f>'3 SEGURIDAD  '!#REF!</f>
        <v>#REF!</v>
      </c>
      <c r="M313" s="54" t="e">
        <f>'3 SEGURIDAD  '!#REF!</f>
        <v>#REF!</v>
      </c>
      <c r="N313" s="54">
        <v>0</v>
      </c>
      <c r="O313" s="54">
        <v>0</v>
      </c>
      <c r="P313" s="54">
        <v>0</v>
      </c>
      <c r="Q313" s="54">
        <v>0</v>
      </c>
      <c r="R313" s="54">
        <v>0</v>
      </c>
      <c r="S313" s="54">
        <v>0</v>
      </c>
      <c r="T313" s="54">
        <v>0</v>
      </c>
      <c r="U313" s="54">
        <v>0</v>
      </c>
      <c r="V313" s="54">
        <v>0</v>
      </c>
    </row>
    <row r="314" spans="2:22" s="39" customFormat="1" ht="96.75" customHeight="1" thickBot="1" x14ac:dyDescent="0.3">
      <c r="B314" s="156" t="s">
        <v>233</v>
      </c>
      <c r="C314" s="157"/>
      <c r="D314" s="158"/>
      <c r="E314" s="55">
        <f t="shared" ref="E314:V314" si="10">E313</f>
        <v>0</v>
      </c>
      <c r="F314" s="55">
        <f t="shared" si="10"/>
        <v>0</v>
      </c>
      <c r="G314" s="55">
        <f t="shared" si="10"/>
        <v>0</v>
      </c>
      <c r="H314" s="55">
        <f t="shared" si="10"/>
        <v>0</v>
      </c>
      <c r="I314" s="55">
        <f t="shared" si="10"/>
        <v>0</v>
      </c>
      <c r="J314" s="55">
        <f t="shared" si="10"/>
        <v>0</v>
      </c>
      <c r="K314" s="55" t="e">
        <f t="shared" si="10"/>
        <v>#REF!</v>
      </c>
      <c r="L314" s="55" t="e">
        <f t="shared" si="10"/>
        <v>#REF!</v>
      </c>
      <c r="M314" s="55" t="e">
        <f t="shared" si="10"/>
        <v>#REF!</v>
      </c>
      <c r="N314" s="55">
        <f t="shared" si="10"/>
        <v>0</v>
      </c>
      <c r="O314" s="55">
        <f t="shared" si="10"/>
        <v>0</v>
      </c>
      <c r="P314" s="55">
        <f t="shared" si="10"/>
        <v>0</v>
      </c>
      <c r="Q314" s="55">
        <f t="shared" si="10"/>
        <v>0</v>
      </c>
      <c r="R314" s="55">
        <f t="shared" si="10"/>
        <v>0</v>
      </c>
      <c r="S314" s="55">
        <f t="shared" si="10"/>
        <v>0</v>
      </c>
      <c r="T314" s="55">
        <f t="shared" si="10"/>
        <v>0</v>
      </c>
      <c r="U314" s="55">
        <f t="shared" si="10"/>
        <v>0</v>
      </c>
      <c r="V314" s="55">
        <f t="shared" si="10"/>
        <v>0</v>
      </c>
    </row>
    <row r="315" spans="2:22" s="39" customFormat="1" ht="36" customHeight="1" thickBot="1" x14ac:dyDescent="0.3">
      <c r="B315" s="159" t="s">
        <v>234</v>
      </c>
      <c r="C315" s="160"/>
      <c r="D315" s="57" t="e">
        <f>E314+H314+K314+N314+Q314+T314</f>
        <v>#REF!</v>
      </c>
      <c r="E315" s="161" t="s">
        <v>235</v>
      </c>
      <c r="F315" s="161"/>
      <c r="G315" s="161"/>
      <c r="H315" s="161"/>
      <c r="I315" s="161"/>
      <c r="J315" s="162" t="e">
        <f>F314+I314+L314+O314+R314+U314</f>
        <v>#REF!</v>
      </c>
      <c r="K315" s="162"/>
      <c r="L315" s="162"/>
      <c r="M315" s="162"/>
      <c r="N315" s="162"/>
      <c r="O315" s="161" t="s">
        <v>236</v>
      </c>
      <c r="P315" s="161"/>
      <c r="Q315" s="161"/>
      <c r="R315" s="161"/>
      <c r="S315" s="162" t="e">
        <f>G314+J314+M314+P314+S314+V314</f>
        <v>#REF!</v>
      </c>
      <c r="T315" s="162"/>
      <c r="U315" s="162"/>
      <c r="V315" s="49"/>
    </row>
    <row r="316" spans="2:22" s="50" customFormat="1" ht="6.6" x14ac:dyDescent="0.15"/>
    <row r="317" spans="2:22" s="50" customFormat="1" ht="6.6" x14ac:dyDescent="0.15"/>
    <row r="318" spans="2:22" s="50" customFormat="1" ht="6.6" x14ac:dyDescent="0.15"/>
    <row r="319" spans="2:22" s="39" customFormat="1" ht="13.8" x14ac:dyDescent="0.25">
      <c r="B319" s="48"/>
      <c r="C319" s="48"/>
      <c r="D319" s="51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</row>
    <row r="320" spans="2:22" s="39" customFormat="1" ht="13.8" x14ac:dyDescent="0.25">
      <c r="B320" s="48"/>
      <c r="C320" s="48"/>
      <c r="D320" s="51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</row>
    <row r="321" spans="2:22" s="39" customFormat="1" ht="13.8" x14ac:dyDescent="0.25">
      <c r="B321" s="48"/>
      <c r="C321" s="48"/>
      <c r="D321" s="51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</row>
    <row r="322" spans="2:22" s="39" customFormat="1" ht="13.8" x14ac:dyDescent="0.25">
      <c r="B322" s="48"/>
      <c r="C322" s="48"/>
      <c r="D322" s="51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</row>
    <row r="323" spans="2:22" s="39" customFormat="1" ht="13.8" x14ac:dyDescent="0.25">
      <c r="B323" s="48"/>
      <c r="C323" s="48"/>
      <c r="D323" s="51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</row>
    <row r="324" spans="2:22" s="39" customFormat="1" ht="12" customHeight="1" x14ac:dyDescent="0.25">
      <c r="B324" s="48"/>
      <c r="C324" s="48"/>
      <c r="D324" s="51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</row>
    <row r="325" spans="2:22" s="39" customFormat="1" ht="21" customHeight="1" x14ac:dyDescent="0.25">
      <c r="B325" s="48"/>
      <c r="C325" s="48"/>
      <c r="D325" s="51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</row>
    <row r="326" spans="2:22" s="39" customFormat="1" ht="21" customHeight="1" x14ac:dyDescent="0.25">
      <c r="B326" s="48"/>
      <c r="C326" s="48"/>
      <c r="D326" s="51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</row>
    <row r="327" spans="2:22" s="39" customFormat="1" ht="21" customHeight="1" x14ac:dyDescent="0.25">
      <c r="B327" s="48"/>
      <c r="C327" s="48"/>
      <c r="D327" s="51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</row>
    <row r="328" spans="2:22" s="39" customFormat="1" ht="21" customHeight="1" x14ac:dyDescent="0.25">
      <c r="B328" s="48"/>
      <c r="C328" s="48"/>
      <c r="D328" s="51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</row>
    <row r="329" spans="2:22" s="39" customFormat="1" ht="21" customHeight="1" x14ac:dyDescent="0.25">
      <c r="B329" s="48"/>
      <c r="C329" s="48"/>
      <c r="D329" s="51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</row>
    <row r="330" spans="2:22" s="39" customFormat="1" ht="21" customHeight="1" x14ac:dyDescent="0.25">
      <c r="B330" s="48"/>
      <c r="C330" s="48"/>
      <c r="D330" s="51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</row>
    <row r="331" spans="2:22" s="39" customFormat="1" ht="21" customHeight="1" x14ac:dyDescent="0.25">
      <c r="B331" s="48"/>
      <c r="C331" s="48"/>
      <c r="D331" s="51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</row>
    <row r="332" spans="2:22" s="39" customFormat="1" ht="21" customHeight="1" x14ac:dyDescent="0.25">
      <c r="B332" s="48"/>
      <c r="C332" s="48"/>
      <c r="D332" s="51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</row>
    <row r="333" spans="2:22" s="39" customFormat="1" ht="21" customHeight="1" x14ac:dyDescent="0.25">
      <c r="B333" s="48"/>
      <c r="C333" s="48"/>
      <c r="D333" s="51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</row>
    <row r="334" spans="2:22" ht="28.5" customHeight="1" x14ac:dyDescent="0.3">
      <c r="B334" s="146" t="s">
        <v>228</v>
      </c>
      <c r="C334" s="146"/>
      <c r="D334" s="146"/>
      <c r="E334" s="147" t="s">
        <v>14</v>
      </c>
      <c r="F334" s="147"/>
      <c r="G334" s="147"/>
      <c r="H334" s="147"/>
      <c r="I334" s="147"/>
      <c r="J334" s="147"/>
      <c r="K334" s="147"/>
      <c r="L334" s="147"/>
      <c r="M334" s="147"/>
      <c r="N334" s="147"/>
      <c r="O334" s="147"/>
      <c r="P334" s="147"/>
      <c r="Q334" s="147"/>
      <c r="R334" s="147"/>
      <c r="S334" s="147"/>
      <c r="T334" s="147"/>
      <c r="U334" s="147"/>
      <c r="V334" s="147"/>
    </row>
    <row r="335" spans="2:22" s="39" customFormat="1" ht="37.5" customHeight="1" x14ac:dyDescent="0.25">
      <c r="B335" s="148" t="s">
        <v>221</v>
      </c>
      <c r="C335" s="149" t="s">
        <v>222</v>
      </c>
      <c r="D335" s="150" t="s">
        <v>229</v>
      </c>
      <c r="E335" s="151" t="s">
        <v>230</v>
      </c>
      <c r="F335" s="152"/>
      <c r="G335" s="152"/>
      <c r="H335" s="152"/>
      <c r="I335" s="152"/>
      <c r="J335" s="152"/>
      <c r="K335" s="152"/>
      <c r="L335" s="152"/>
      <c r="M335" s="152"/>
      <c r="N335" s="152"/>
      <c r="O335" s="152"/>
      <c r="P335" s="152"/>
      <c r="Q335" s="152"/>
      <c r="R335" s="152"/>
      <c r="S335" s="152"/>
      <c r="T335" s="152"/>
      <c r="U335" s="152"/>
      <c r="V335" s="153"/>
    </row>
    <row r="336" spans="2:22" s="39" customFormat="1" ht="88.5" customHeight="1" x14ac:dyDescent="0.25">
      <c r="B336" s="148"/>
      <c r="C336" s="149"/>
      <c r="D336" s="150"/>
      <c r="E336" s="150" t="s">
        <v>231</v>
      </c>
      <c r="F336" s="150"/>
      <c r="G336" s="150"/>
      <c r="H336" s="150" t="s">
        <v>204</v>
      </c>
      <c r="I336" s="150"/>
      <c r="J336" s="150"/>
      <c r="K336" s="150" t="s">
        <v>212</v>
      </c>
      <c r="L336" s="150"/>
      <c r="M336" s="150"/>
      <c r="N336" s="150" t="s">
        <v>216</v>
      </c>
      <c r="O336" s="150"/>
      <c r="P336" s="150"/>
      <c r="Q336" s="150" t="s">
        <v>218</v>
      </c>
      <c r="R336" s="150"/>
      <c r="S336" s="150"/>
      <c r="T336" s="150" t="s">
        <v>219</v>
      </c>
      <c r="U336" s="150"/>
      <c r="V336" s="150"/>
    </row>
    <row r="337" spans="2:22" s="39" customFormat="1" ht="74.25" customHeight="1" x14ac:dyDescent="0.25">
      <c r="B337" s="148"/>
      <c r="C337" s="149"/>
      <c r="D337" s="150"/>
      <c r="E337" s="53" t="s">
        <v>23</v>
      </c>
      <c r="F337" s="53" t="s">
        <v>24</v>
      </c>
      <c r="G337" s="53" t="s">
        <v>25</v>
      </c>
      <c r="H337" s="53" t="s">
        <v>23</v>
      </c>
      <c r="I337" s="53" t="s">
        <v>24</v>
      </c>
      <c r="J337" s="53" t="s">
        <v>25</v>
      </c>
      <c r="K337" s="53" t="s">
        <v>23</v>
      </c>
      <c r="L337" s="53" t="s">
        <v>24</v>
      </c>
      <c r="M337" s="53" t="s">
        <v>25</v>
      </c>
      <c r="N337" s="53" t="s">
        <v>23</v>
      </c>
      <c r="O337" s="53" t="s">
        <v>24</v>
      </c>
      <c r="P337" s="53" t="s">
        <v>25</v>
      </c>
      <c r="Q337" s="53" t="s">
        <v>23</v>
      </c>
      <c r="R337" s="53" t="s">
        <v>24</v>
      </c>
      <c r="S337" s="53" t="s">
        <v>25</v>
      </c>
      <c r="T337" s="53" t="s">
        <v>23</v>
      </c>
      <c r="U337" s="53" t="s">
        <v>24</v>
      </c>
      <c r="V337" s="53" t="s">
        <v>25</v>
      </c>
    </row>
    <row r="338" spans="2:22" s="39" customFormat="1" ht="111" customHeight="1" x14ac:dyDescent="0.25">
      <c r="B338" s="58">
        <v>12</v>
      </c>
      <c r="C338" s="41" t="s">
        <v>14</v>
      </c>
      <c r="D338" s="41" t="s">
        <v>125</v>
      </c>
      <c r="E338" s="54" t="e">
        <f>'1 GASTO CORRIENTE '!#REF!</f>
        <v>#REF!</v>
      </c>
      <c r="F338" s="54" t="e">
        <f>'1 GASTO CORRIENTE '!#REF!</f>
        <v>#REF!</v>
      </c>
      <c r="G338" s="54" t="e">
        <f>'1 GASTO CORRIENTE '!#REF!</f>
        <v>#REF!</v>
      </c>
      <c r="H338" s="54">
        <v>0</v>
      </c>
      <c r="I338" s="54">
        <v>0</v>
      </c>
      <c r="J338" s="54">
        <v>0</v>
      </c>
      <c r="K338" s="54" t="e">
        <f>'3 SEGURIDAD  '!#REF!</f>
        <v>#REF!</v>
      </c>
      <c r="L338" s="54" t="e">
        <f>'3 SEGURIDAD  '!#REF!</f>
        <v>#REF!</v>
      </c>
      <c r="M338" s="54" t="e">
        <f>'3 SEGURIDAD  '!#REF!</f>
        <v>#REF!</v>
      </c>
      <c r="N338" s="54">
        <v>0</v>
      </c>
      <c r="O338" s="54">
        <v>0</v>
      </c>
      <c r="P338" s="54">
        <v>0</v>
      </c>
      <c r="Q338" s="54">
        <v>0</v>
      </c>
      <c r="R338" s="54">
        <v>0</v>
      </c>
      <c r="S338" s="54">
        <v>0</v>
      </c>
      <c r="T338" s="54">
        <v>0</v>
      </c>
      <c r="U338" s="54">
        <v>0</v>
      </c>
      <c r="V338" s="54">
        <v>0</v>
      </c>
    </row>
    <row r="339" spans="2:22" s="39" customFormat="1" ht="110.25" customHeight="1" thickBot="1" x14ac:dyDescent="0.3">
      <c r="B339" s="156" t="s">
        <v>233</v>
      </c>
      <c r="C339" s="157"/>
      <c r="D339" s="158"/>
      <c r="E339" s="55" t="e">
        <f>E338</f>
        <v>#REF!</v>
      </c>
      <c r="F339" s="55" t="e">
        <f t="shared" ref="F339:V339" si="11">F338</f>
        <v>#REF!</v>
      </c>
      <c r="G339" s="55" t="e">
        <f t="shared" si="11"/>
        <v>#REF!</v>
      </c>
      <c r="H339" s="55">
        <f t="shared" si="11"/>
        <v>0</v>
      </c>
      <c r="I339" s="55">
        <f t="shared" si="11"/>
        <v>0</v>
      </c>
      <c r="J339" s="55">
        <f t="shared" si="11"/>
        <v>0</v>
      </c>
      <c r="K339" s="55" t="e">
        <f t="shared" si="11"/>
        <v>#REF!</v>
      </c>
      <c r="L339" s="55" t="e">
        <f t="shared" si="11"/>
        <v>#REF!</v>
      </c>
      <c r="M339" s="55" t="e">
        <f t="shared" si="11"/>
        <v>#REF!</v>
      </c>
      <c r="N339" s="55">
        <f t="shared" si="11"/>
        <v>0</v>
      </c>
      <c r="O339" s="55">
        <f t="shared" si="11"/>
        <v>0</v>
      </c>
      <c r="P339" s="55">
        <f t="shared" si="11"/>
        <v>0</v>
      </c>
      <c r="Q339" s="55">
        <f t="shared" si="11"/>
        <v>0</v>
      </c>
      <c r="R339" s="55">
        <f t="shared" si="11"/>
        <v>0</v>
      </c>
      <c r="S339" s="55">
        <f t="shared" si="11"/>
        <v>0</v>
      </c>
      <c r="T339" s="55">
        <f t="shared" si="11"/>
        <v>0</v>
      </c>
      <c r="U339" s="55">
        <f t="shared" si="11"/>
        <v>0</v>
      </c>
      <c r="V339" s="55">
        <f t="shared" si="11"/>
        <v>0</v>
      </c>
    </row>
    <row r="340" spans="2:22" s="39" customFormat="1" ht="36" customHeight="1" thickBot="1" x14ac:dyDescent="0.3">
      <c r="B340" s="159" t="s">
        <v>234</v>
      </c>
      <c r="C340" s="160"/>
      <c r="D340" s="57" t="e">
        <f>E339+H339+K339+N339+Q339+T339</f>
        <v>#REF!</v>
      </c>
      <c r="E340" s="161" t="s">
        <v>235</v>
      </c>
      <c r="F340" s="161"/>
      <c r="G340" s="161"/>
      <c r="H340" s="161"/>
      <c r="I340" s="161"/>
      <c r="J340" s="162" t="e">
        <f>F339+I339+L339+O339+R339+U339</f>
        <v>#REF!</v>
      </c>
      <c r="K340" s="162"/>
      <c r="L340" s="162"/>
      <c r="M340" s="162"/>
      <c r="N340" s="162"/>
      <c r="O340" s="161" t="s">
        <v>236</v>
      </c>
      <c r="P340" s="161"/>
      <c r="Q340" s="161"/>
      <c r="R340" s="161"/>
      <c r="S340" s="162" t="e">
        <f>G339+J339+M339+P339+S339+V339</f>
        <v>#REF!</v>
      </c>
      <c r="T340" s="162"/>
      <c r="U340" s="162"/>
      <c r="V340" s="49"/>
    </row>
    <row r="341" spans="2:22" s="50" customFormat="1" ht="6.6" x14ac:dyDescent="0.15"/>
    <row r="342" spans="2:22" s="50" customFormat="1" ht="6.6" x14ac:dyDescent="0.15"/>
    <row r="343" spans="2:22" s="39" customFormat="1" ht="13.8" x14ac:dyDescent="0.25">
      <c r="B343" s="48"/>
      <c r="C343" s="48"/>
      <c r="D343" s="51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</row>
    <row r="344" spans="2:22" s="39" customFormat="1" ht="13.8" x14ac:dyDescent="0.25">
      <c r="B344" s="48"/>
      <c r="C344" s="48"/>
      <c r="D344" s="51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</row>
    <row r="345" spans="2:22" s="39" customFormat="1" ht="13.8" x14ac:dyDescent="0.25">
      <c r="B345" s="48"/>
      <c r="C345" s="48"/>
      <c r="D345" s="51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</row>
    <row r="346" spans="2:22" s="39" customFormat="1" ht="13.8" x14ac:dyDescent="0.25">
      <c r="B346" s="48"/>
      <c r="C346" s="48"/>
      <c r="D346" s="51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</row>
    <row r="347" spans="2:22" s="39" customFormat="1" ht="13.8" x14ac:dyDescent="0.25">
      <c r="B347" s="48"/>
      <c r="C347" s="48"/>
      <c r="D347" s="51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</row>
    <row r="348" spans="2:22" s="39" customFormat="1" ht="6.75" customHeight="1" x14ac:dyDescent="0.25">
      <c r="B348" s="48"/>
      <c r="C348" s="48"/>
      <c r="D348" s="51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</row>
    <row r="349" spans="2:22" s="39" customFormat="1" ht="19.5" customHeight="1" x14ac:dyDescent="0.25">
      <c r="B349" s="48"/>
      <c r="C349" s="48"/>
      <c r="D349" s="51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</row>
    <row r="350" spans="2:22" s="39" customFormat="1" ht="19.5" customHeight="1" x14ac:dyDescent="0.25">
      <c r="B350" s="48"/>
      <c r="C350" s="48"/>
      <c r="D350" s="51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</row>
    <row r="351" spans="2:22" s="39" customFormat="1" ht="19.5" customHeight="1" x14ac:dyDescent="0.25">
      <c r="B351" s="48"/>
      <c r="C351" s="48"/>
      <c r="D351" s="51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</row>
    <row r="352" spans="2:22" s="39" customFormat="1" ht="19.5" customHeight="1" x14ac:dyDescent="0.25">
      <c r="B352" s="48"/>
      <c r="C352" s="48"/>
      <c r="D352" s="51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</row>
    <row r="353" spans="2:22" s="39" customFormat="1" ht="19.5" customHeight="1" x14ac:dyDescent="0.25">
      <c r="B353" s="48"/>
      <c r="C353" s="48"/>
      <c r="D353" s="51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</row>
    <row r="354" spans="2:22" s="39" customFormat="1" ht="19.5" customHeight="1" x14ac:dyDescent="0.25">
      <c r="B354" s="48"/>
      <c r="C354" s="48"/>
      <c r="D354" s="51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</row>
    <row r="355" spans="2:22" s="39" customFormat="1" ht="19.5" customHeight="1" x14ac:dyDescent="0.25">
      <c r="B355" s="48"/>
      <c r="C355" s="48"/>
      <c r="D355" s="51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</row>
    <row r="356" spans="2:22" s="39" customFormat="1" ht="19.5" customHeight="1" x14ac:dyDescent="0.25">
      <c r="B356" s="48"/>
      <c r="C356" s="48"/>
      <c r="D356" s="51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</row>
    <row r="357" spans="2:22" s="39" customFormat="1" ht="19.5" customHeight="1" x14ac:dyDescent="0.25">
      <c r="B357" s="48"/>
      <c r="C357" s="48"/>
      <c r="D357" s="51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</row>
    <row r="358" spans="2:22" s="39" customFormat="1" ht="19.5" customHeight="1" x14ac:dyDescent="0.25">
      <c r="B358" s="48"/>
      <c r="C358" s="48"/>
      <c r="D358" s="51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</row>
    <row r="359" spans="2:22" ht="24.75" customHeight="1" x14ac:dyDescent="0.3">
      <c r="B359" s="146" t="s">
        <v>228</v>
      </c>
      <c r="C359" s="146"/>
      <c r="D359" s="146"/>
      <c r="E359" s="147" t="s">
        <v>15</v>
      </c>
      <c r="F359" s="147"/>
      <c r="G359" s="147"/>
      <c r="H359" s="147"/>
      <c r="I359" s="147"/>
      <c r="J359" s="147"/>
      <c r="K359" s="147"/>
      <c r="L359" s="147"/>
      <c r="M359" s="147"/>
      <c r="N359" s="147"/>
      <c r="O359" s="147"/>
      <c r="P359" s="147"/>
      <c r="Q359" s="147"/>
      <c r="R359" s="147"/>
      <c r="S359" s="147"/>
      <c r="T359" s="147"/>
      <c r="U359" s="147"/>
      <c r="V359" s="147"/>
    </row>
    <row r="360" spans="2:22" s="39" customFormat="1" ht="25.5" customHeight="1" x14ac:dyDescent="0.25">
      <c r="B360" s="148" t="s">
        <v>221</v>
      </c>
      <c r="C360" s="149" t="s">
        <v>222</v>
      </c>
      <c r="D360" s="150" t="s">
        <v>229</v>
      </c>
      <c r="E360" s="151" t="s">
        <v>230</v>
      </c>
      <c r="F360" s="152"/>
      <c r="G360" s="152"/>
      <c r="H360" s="152"/>
      <c r="I360" s="152"/>
      <c r="J360" s="152"/>
      <c r="K360" s="152"/>
      <c r="L360" s="152"/>
      <c r="M360" s="152"/>
      <c r="N360" s="152"/>
      <c r="O360" s="152"/>
      <c r="P360" s="152"/>
      <c r="Q360" s="152"/>
      <c r="R360" s="152"/>
      <c r="S360" s="152"/>
      <c r="T360" s="152"/>
      <c r="U360" s="152"/>
      <c r="V360" s="153"/>
    </row>
    <row r="361" spans="2:22" s="39" customFormat="1" ht="87.75" customHeight="1" x14ac:dyDescent="0.25">
      <c r="B361" s="148"/>
      <c r="C361" s="149"/>
      <c r="D361" s="150"/>
      <c r="E361" s="150" t="s">
        <v>231</v>
      </c>
      <c r="F361" s="150"/>
      <c r="G361" s="150"/>
      <c r="H361" s="150" t="s">
        <v>204</v>
      </c>
      <c r="I361" s="150"/>
      <c r="J361" s="150"/>
      <c r="K361" s="150" t="s">
        <v>212</v>
      </c>
      <c r="L361" s="150"/>
      <c r="M361" s="150"/>
      <c r="N361" s="150" t="s">
        <v>216</v>
      </c>
      <c r="O361" s="150"/>
      <c r="P361" s="150"/>
      <c r="Q361" s="150" t="s">
        <v>218</v>
      </c>
      <c r="R361" s="150"/>
      <c r="S361" s="150"/>
      <c r="T361" s="150" t="s">
        <v>219</v>
      </c>
      <c r="U361" s="150"/>
      <c r="V361" s="150"/>
    </row>
    <row r="362" spans="2:22" s="39" customFormat="1" ht="79.5" customHeight="1" x14ac:dyDescent="0.25">
      <c r="B362" s="148"/>
      <c r="C362" s="149"/>
      <c r="D362" s="150"/>
      <c r="E362" s="53" t="s">
        <v>23</v>
      </c>
      <c r="F362" s="53" t="s">
        <v>24</v>
      </c>
      <c r="G362" s="53" t="s">
        <v>25</v>
      </c>
      <c r="H362" s="53" t="s">
        <v>23</v>
      </c>
      <c r="I362" s="53" t="s">
        <v>24</v>
      </c>
      <c r="J362" s="53" t="s">
        <v>25</v>
      </c>
      <c r="K362" s="53" t="s">
        <v>23</v>
      </c>
      <c r="L362" s="53" t="s">
        <v>24</v>
      </c>
      <c r="M362" s="53" t="s">
        <v>25</v>
      </c>
      <c r="N362" s="53" t="s">
        <v>23</v>
      </c>
      <c r="O362" s="53" t="s">
        <v>24</v>
      </c>
      <c r="P362" s="53" t="s">
        <v>25</v>
      </c>
      <c r="Q362" s="53" t="s">
        <v>23</v>
      </c>
      <c r="R362" s="53" t="s">
        <v>24</v>
      </c>
      <c r="S362" s="53" t="s">
        <v>25</v>
      </c>
      <c r="T362" s="53" t="s">
        <v>23</v>
      </c>
      <c r="U362" s="53" t="s">
        <v>24</v>
      </c>
      <c r="V362" s="53" t="s">
        <v>25</v>
      </c>
    </row>
    <row r="363" spans="2:22" s="39" customFormat="1" ht="89.25" customHeight="1" x14ac:dyDescent="0.25">
      <c r="B363" s="40">
        <v>13</v>
      </c>
      <c r="C363" s="41" t="s">
        <v>15</v>
      </c>
      <c r="D363" s="41" t="s">
        <v>131</v>
      </c>
      <c r="E363" s="54">
        <v>0</v>
      </c>
      <c r="F363" s="54">
        <v>0</v>
      </c>
      <c r="G363" s="54">
        <v>0</v>
      </c>
      <c r="H363" s="54">
        <v>0</v>
      </c>
      <c r="I363" s="54">
        <v>0</v>
      </c>
      <c r="J363" s="54">
        <v>0</v>
      </c>
      <c r="K363" s="54" t="e">
        <f>'3 SEGURIDAD  '!#REF!</f>
        <v>#REF!</v>
      </c>
      <c r="L363" s="54" t="e">
        <f>'3 SEGURIDAD  '!#REF!</f>
        <v>#REF!</v>
      </c>
      <c r="M363" s="54" t="e">
        <f>'3 SEGURIDAD  '!#REF!</f>
        <v>#REF!</v>
      </c>
      <c r="N363" s="54">
        <v>0</v>
      </c>
      <c r="O363" s="54">
        <v>0</v>
      </c>
      <c r="P363" s="54">
        <v>0</v>
      </c>
      <c r="Q363" s="54">
        <v>0</v>
      </c>
      <c r="R363" s="54">
        <v>0</v>
      </c>
      <c r="S363" s="54">
        <v>0</v>
      </c>
      <c r="T363" s="54">
        <v>0</v>
      </c>
      <c r="U363" s="54">
        <v>0</v>
      </c>
      <c r="V363" s="54">
        <v>0</v>
      </c>
    </row>
    <row r="364" spans="2:22" s="39" customFormat="1" ht="102" customHeight="1" thickBot="1" x14ac:dyDescent="0.3">
      <c r="B364" s="156" t="s">
        <v>233</v>
      </c>
      <c r="C364" s="157"/>
      <c r="D364" s="158"/>
      <c r="E364" s="55">
        <f>E363</f>
        <v>0</v>
      </c>
      <c r="F364" s="55">
        <f t="shared" ref="F364:V364" si="12">F363</f>
        <v>0</v>
      </c>
      <c r="G364" s="55">
        <f t="shared" si="12"/>
        <v>0</v>
      </c>
      <c r="H364" s="55">
        <f t="shared" si="12"/>
        <v>0</v>
      </c>
      <c r="I364" s="55">
        <f t="shared" si="12"/>
        <v>0</v>
      </c>
      <c r="J364" s="55">
        <f t="shared" si="12"/>
        <v>0</v>
      </c>
      <c r="K364" s="55" t="e">
        <f t="shared" si="12"/>
        <v>#REF!</v>
      </c>
      <c r="L364" s="55" t="e">
        <f t="shared" si="12"/>
        <v>#REF!</v>
      </c>
      <c r="M364" s="55" t="e">
        <f t="shared" si="12"/>
        <v>#REF!</v>
      </c>
      <c r="N364" s="55">
        <f t="shared" si="12"/>
        <v>0</v>
      </c>
      <c r="O364" s="55">
        <f t="shared" si="12"/>
        <v>0</v>
      </c>
      <c r="P364" s="55">
        <f t="shared" si="12"/>
        <v>0</v>
      </c>
      <c r="Q364" s="55">
        <f t="shared" si="12"/>
        <v>0</v>
      </c>
      <c r="R364" s="55">
        <f t="shared" si="12"/>
        <v>0</v>
      </c>
      <c r="S364" s="55">
        <f t="shared" si="12"/>
        <v>0</v>
      </c>
      <c r="T364" s="55">
        <f t="shared" si="12"/>
        <v>0</v>
      </c>
      <c r="U364" s="55">
        <f t="shared" si="12"/>
        <v>0</v>
      </c>
      <c r="V364" s="55">
        <f t="shared" si="12"/>
        <v>0</v>
      </c>
    </row>
    <row r="365" spans="2:22" s="39" customFormat="1" ht="49.5" customHeight="1" thickBot="1" x14ac:dyDescent="0.3">
      <c r="B365" s="159" t="s">
        <v>234</v>
      </c>
      <c r="C365" s="160"/>
      <c r="D365" s="57" t="e">
        <f>E364+H364+K364+N364+Q364+T364</f>
        <v>#REF!</v>
      </c>
      <c r="E365" s="161" t="s">
        <v>235</v>
      </c>
      <c r="F365" s="161"/>
      <c r="G365" s="161"/>
      <c r="H365" s="161"/>
      <c r="I365" s="161"/>
      <c r="J365" s="162" t="e">
        <f>F364+I364+L364+O364+R364+U364</f>
        <v>#REF!</v>
      </c>
      <c r="K365" s="162"/>
      <c r="L365" s="162"/>
      <c r="M365" s="162"/>
      <c r="N365" s="162"/>
      <c r="O365" s="161" t="s">
        <v>236</v>
      </c>
      <c r="P365" s="161"/>
      <c r="Q365" s="161"/>
      <c r="R365" s="161"/>
      <c r="S365" s="162" t="e">
        <f>G364+J364+M364+P364+S364+V364</f>
        <v>#REF!</v>
      </c>
      <c r="T365" s="162"/>
      <c r="U365" s="162"/>
      <c r="V365" s="49"/>
    </row>
    <row r="366" spans="2:22" s="50" customFormat="1" ht="6.6" x14ac:dyDescent="0.15"/>
    <row r="367" spans="2:22" s="50" customFormat="1" ht="6.6" x14ac:dyDescent="0.15"/>
    <row r="368" spans="2:22" s="39" customFormat="1" ht="13.8" x14ac:dyDescent="0.25">
      <c r="B368" s="48"/>
      <c r="C368" s="48"/>
      <c r="D368" s="51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</row>
    <row r="369" spans="2:22" s="39" customFormat="1" ht="13.8" x14ac:dyDescent="0.25">
      <c r="B369" s="48"/>
      <c r="C369" s="48"/>
      <c r="D369" s="51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</row>
    <row r="370" spans="2:22" s="39" customFormat="1" ht="13.8" x14ac:dyDescent="0.25">
      <c r="B370" s="48"/>
      <c r="C370" s="48"/>
      <c r="D370" s="51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</row>
    <row r="371" spans="2:22" s="39" customFormat="1" ht="13.8" x14ac:dyDescent="0.25">
      <c r="B371" s="48"/>
      <c r="C371" s="48"/>
      <c r="D371" s="51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</row>
    <row r="372" spans="2:22" s="39" customFormat="1" ht="13.8" x14ac:dyDescent="0.25">
      <c r="B372" s="48"/>
      <c r="C372" s="48"/>
      <c r="D372" s="51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</row>
    <row r="373" spans="2:22" s="39" customFormat="1" ht="13.5" customHeight="1" x14ac:dyDescent="0.25">
      <c r="B373" s="48"/>
      <c r="C373" s="48"/>
      <c r="D373" s="51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</row>
    <row r="374" spans="2:22" s="39" customFormat="1" ht="13.5" customHeight="1" x14ac:dyDescent="0.25">
      <c r="B374" s="48"/>
      <c r="C374" s="48"/>
      <c r="D374" s="51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</row>
    <row r="375" spans="2:22" s="39" customFormat="1" ht="13.5" customHeight="1" x14ac:dyDescent="0.25">
      <c r="B375" s="48"/>
      <c r="C375" s="48"/>
      <c r="D375" s="51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</row>
    <row r="376" spans="2:22" s="39" customFormat="1" ht="13.5" customHeight="1" x14ac:dyDescent="0.25">
      <c r="B376" s="48"/>
      <c r="C376" s="48"/>
      <c r="D376" s="51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</row>
    <row r="377" spans="2:22" s="39" customFormat="1" ht="13.5" customHeight="1" x14ac:dyDescent="0.25">
      <c r="B377" s="48"/>
      <c r="C377" s="48"/>
      <c r="D377" s="51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</row>
    <row r="378" spans="2:22" s="39" customFormat="1" ht="13.5" customHeight="1" x14ac:dyDescent="0.25">
      <c r="B378" s="48"/>
      <c r="C378" s="48"/>
      <c r="D378" s="51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</row>
    <row r="379" spans="2:22" s="39" customFormat="1" ht="13.5" customHeight="1" x14ac:dyDescent="0.25">
      <c r="B379" s="48"/>
      <c r="C379" s="48"/>
      <c r="D379" s="51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</row>
    <row r="380" spans="2:22" s="39" customFormat="1" ht="13.5" customHeight="1" x14ac:dyDescent="0.25">
      <c r="B380" s="48"/>
      <c r="C380" s="48"/>
      <c r="D380" s="51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</row>
    <row r="381" spans="2:22" s="39" customFormat="1" ht="13.5" customHeight="1" x14ac:dyDescent="0.25">
      <c r="B381" s="48"/>
      <c r="C381" s="48"/>
      <c r="D381" s="51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</row>
    <row r="382" spans="2:22" s="39" customFormat="1" ht="13.5" customHeight="1" x14ac:dyDescent="0.25">
      <c r="B382" s="48"/>
      <c r="C382" s="48"/>
      <c r="D382" s="51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</row>
    <row r="383" spans="2:22" s="39" customFormat="1" ht="13.5" customHeight="1" x14ac:dyDescent="0.25">
      <c r="B383" s="48"/>
      <c r="C383" s="48"/>
      <c r="D383" s="51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</row>
    <row r="384" spans="2:22" s="39" customFormat="1" ht="13.5" customHeight="1" x14ac:dyDescent="0.25">
      <c r="B384" s="48"/>
      <c r="C384" s="48"/>
      <c r="D384" s="51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</row>
    <row r="385" spans="2:22" s="39" customFormat="1" ht="13.5" customHeight="1" x14ac:dyDescent="0.25">
      <c r="B385" s="48"/>
      <c r="C385" s="48"/>
      <c r="D385" s="51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</row>
    <row r="386" spans="2:22" s="39" customFormat="1" ht="13.5" customHeight="1" x14ac:dyDescent="0.25">
      <c r="B386" s="48"/>
      <c r="C386" s="48"/>
      <c r="D386" s="51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</row>
    <row r="387" spans="2:22" s="39" customFormat="1" ht="13.5" customHeight="1" x14ac:dyDescent="0.25">
      <c r="B387" s="48"/>
      <c r="C387" s="48"/>
      <c r="D387" s="51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</row>
    <row r="388" spans="2:22" ht="38.25" customHeight="1" x14ac:dyDescent="0.3">
      <c r="B388" s="146" t="s">
        <v>228</v>
      </c>
      <c r="C388" s="146"/>
      <c r="D388" s="146"/>
      <c r="E388" s="147" t="s">
        <v>16</v>
      </c>
      <c r="F388" s="147"/>
      <c r="G388" s="147"/>
      <c r="H388" s="147"/>
      <c r="I388" s="147"/>
      <c r="J388" s="147"/>
      <c r="K388" s="147"/>
      <c r="L388" s="147"/>
      <c r="M388" s="147"/>
      <c r="N388" s="147"/>
      <c r="O388" s="147"/>
      <c r="P388" s="147"/>
      <c r="Q388" s="147"/>
      <c r="R388" s="147"/>
      <c r="S388" s="147"/>
      <c r="T388" s="147"/>
      <c r="U388" s="147"/>
      <c r="V388" s="147"/>
    </row>
    <row r="389" spans="2:22" s="39" customFormat="1" ht="30" customHeight="1" x14ac:dyDescent="0.25">
      <c r="B389" s="148" t="s">
        <v>221</v>
      </c>
      <c r="C389" s="149" t="s">
        <v>222</v>
      </c>
      <c r="D389" s="150" t="s">
        <v>229</v>
      </c>
      <c r="E389" s="151" t="s">
        <v>230</v>
      </c>
      <c r="F389" s="152"/>
      <c r="G389" s="152"/>
      <c r="H389" s="152"/>
      <c r="I389" s="152"/>
      <c r="J389" s="152"/>
      <c r="K389" s="152"/>
      <c r="L389" s="152"/>
      <c r="M389" s="152"/>
      <c r="N389" s="152"/>
      <c r="O389" s="152"/>
      <c r="P389" s="152"/>
      <c r="Q389" s="152"/>
      <c r="R389" s="152"/>
      <c r="S389" s="152"/>
      <c r="T389" s="152"/>
      <c r="U389" s="152"/>
      <c r="V389" s="153"/>
    </row>
    <row r="390" spans="2:22" s="39" customFormat="1" ht="93" customHeight="1" x14ac:dyDescent="0.25">
      <c r="B390" s="148"/>
      <c r="C390" s="149"/>
      <c r="D390" s="150"/>
      <c r="E390" s="150" t="s">
        <v>231</v>
      </c>
      <c r="F390" s="150"/>
      <c r="G390" s="150"/>
      <c r="H390" s="150" t="s">
        <v>204</v>
      </c>
      <c r="I390" s="150"/>
      <c r="J390" s="150"/>
      <c r="K390" s="150" t="s">
        <v>212</v>
      </c>
      <c r="L390" s="150"/>
      <c r="M390" s="150"/>
      <c r="N390" s="150" t="s">
        <v>216</v>
      </c>
      <c r="O390" s="150"/>
      <c r="P390" s="150"/>
      <c r="Q390" s="150" t="s">
        <v>218</v>
      </c>
      <c r="R390" s="150"/>
      <c r="S390" s="150"/>
      <c r="T390" s="150" t="s">
        <v>219</v>
      </c>
      <c r="U390" s="150"/>
      <c r="V390" s="150"/>
    </row>
    <row r="391" spans="2:22" s="39" customFormat="1" ht="78" customHeight="1" x14ac:dyDescent="0.25">
      <c r="B391" s="148"/>
      <c r="C391" s="149"/>
      <c r="D391" s="150"/>
      <c r="E391" s="52" t="s">
        <v>23</v>
      </c>
      <c r="F391" s="52" t="s">
        <v>24</v>
      </c>
      <c r="G391" s="52" t="s">
        <v>25</v>
      </c>
      <c r="H391" s="52" t="s">
        <v>23</v>
      </c>
      <c r="I391" s="52" t="s">
        <v>24</v>
      </c>
      <c r="J391" s="53" t="s">
        <v>25</v>
      </c>
      <c r="K391" s="53" t="s">
        <v>23</v>
      </c>
      <c r="L391" s="53" t="s">
        <v>24</v>
      </c>
      <c r="M391" s="52" t="s">
        <v>25</v>
      </c>
      <c r="N391" s="52" t="s">
        <v>23</v>
      </c>
      <c r="O391" s="52" t="s">
        <v>24</v>
      </c>
      <c r="P391" s="52" t="s">
        <v>25</v>
      </c>
      <c r="Q391" s="53" t="s">
        <v>23</v>
      </c>
      <c r="R391" s="53" t="s">
        <v>24</v>
      </c>
      <c r="S391" s="53" t="s">
        <v>25</v>
      </c>
      <c r="T391" s="53" t="s">
        <v>23</v>
      </c>
      <c r="U391" s="53" t="s">
        <v>24</v>
      </c>
      <c r="V391" s="53" t="s">
        <v>25</v>
      </c>
    </row>
    <row r="392" spans="2:22" s="39" customFormat="1" ht="124.5" customHeight="1" x14ac:dyDescent="0.25">
      <c r="B392" s="40">
        <v>14</v>
      </c>
      <c r="C392" s="41" t="s">
        <v>16</v>
      </c>
      <c r="D392" s="41" t="s">
        <v>135</v>
      </c>
      <c r="E392" s="54" t="e">
        <f>'1 GASTO CORRIENTE '!#REF!+'1 GASTO CORRIENTE '!#REF!</f>
        <v>#REF!</v>
      </c>
      <c r="F392" s="54" t="e">
        <f>'1 GASTO CORRIENTE '!#REF!+'1 GASTO CORRIENTE '!#REF!</f>
        <v>#REF!</v>
      </c>
      <c r="G392" s="54" t="e">
        <f>'1 GASTO CORRIENTE '!#REF!+'1 GASTO CORRIENTE '!#REF!</f>
        <v>#REF!</v>
      </c>
      <c r="H392" s="54" t="e">
        <f>'2 OBRAS '!#REF!+'2 OBRAS '!#REF!+'2 OBRAS '!#REF!+'2 OBRAS '!#REF!+'2 OBRAS '!#REF!+'2 OBRAS '!#REF!+'2 OBRAS '!#REF!</f>
        <v>#REF!</v>
      </c>
      <c r="I392" s="54" t="e">
        <f>'2 OBRAS '!#REF!+'2 OBRAS '!#REF!+'2 OBRAS '!#REF!+'2 OBRAS '!#REF!+'2 OBRAS '!#REF!+'2 OBRAS '!#REF!+'2 OBRAS '!#REF!</f>
        <v>#REF!</v>
      </c>
      <c r="J392" s="54" t="e">
        <f>'2 OBRAS '!#REF!+'2 OBRAS '!#REF!+'2 OBRAS '!#REF!+'2 OBRAS '!#REF!+'2 OBRAS '!#REF!+'2 OBRAS '!#REF!+'2 OBRAS '!#REF!</f>
        <v>#REF!</v>
      </c>
      <c r="K392" s="54">
        <v>0</v>
      </c>
      <c r="L392" s="54">
        <v>0</v>
      </c>
      <c r="M392" s="54">
        <v>0</v>
      </c>
      <c r="N392" s="54" t="e">
        <f>'4 RECURSOS FISCALES'!#REF!</f>
        <v>#REF!</v>
      </c>
      <c r="O392" s="54" t="e">
        <f>'4 RECURSOS FISCALES'!#REF!</f>
        <v>#REF!</v>
      </c>
      <c r="P392" s="54" t="e">
        <f>'4 RECURSOS FISCALES'!#REF!</f>
        <v>#REF!</v>
      </c>
      <c r="Q392" s="54" t="e">
        <f>'5 GASOLINA'!#REF!</f>
        <v>#REF!</v>
      </c>
      <c r="R392" s="54" t="e">
        <f>'5 GASOLINA'!#REF!</f>
        <v>#REF!</v>
      </c>
      <c r="S392" s="54" t="e">
        <f>'5 GASOLINA'!#REF!</f>
        <v>#REF!</v>
      </c>
      <c r="T392" s="54" t="e">
        <f>#REF!</f>
        <v>#REF!</v>
      </c>
      <c r="U392" s="54" t="e">
        <f>#REF!</f>
        <v>#REF!</v>
      </c>
      <c r="V392" s="54" t="e">
        <f>#REF!</f>
        <v>#REF!</v>
      </c>
    </row>
    <row r="393" spans="2:22" s="39" customFormat="1" ht="93" customHeight="1" thickBot="1" x14ac:dyDescent="0.3">
      <c r="B393" s="156" t="s">
        <v>233</v>
      </c>
      <c r="C393" s="157"/>
      <c r="D393" s="158"/>
      <c r="E393" s="60" t="e">
        <f>E392</f>
        <v>#REF!</v>
      </c>
      <c r="F393" s="60" t="e">
        <f t="shared" ref="F393:V393" si="13">F392</f>
        <v>#REF!</v>
      </c>
      <c r="G393" s="60" t="e">
        <f t="shared" si="13"/>
        <v>#REF!</v>
      </c>
      <c r="H393" s="60" t="e">
        <f t="shared" si="13"/>
        <v>#REF!</v>
      </c>
      <c r="I393" s="60" t="e">
        <f t="shared" si="13"/>
        <v>#REF!</v>
      </c>
      <c r="J393" s="60" t="e">
        <f t="shared" si="13"/>
        <v>#REF!</v>
      </c>
      <c r="K393" s="60">
        <f t="shared" si="13"/>
        <v>0</v>
      </c>
      <c r="L393" s="60">
        <f t="shared" si="13"/>
        <v>0</v>
      </c>
      <c r="M393" s="60">
        <f t="shared" si="13"/>
        <v>0</v>
      </c>
      <c r="N393" s="60" t="e">
        <f t="shared" si="13"/>
        <v>#REF!</v>
      </c>
      <c r="O393" s="60" t="e">
        <f t="shared" si="13"/>
        <v>#REF!</v>
      </c>
      <c r="P393" s="60" t="e">
        <f t="shared" si="13"/>
        <v>#REF!</v>
      </c>
      <c r="Q393" s="60" t="e">
        <f t="shared" si="13"/>
        <v>#REF!</v>
      </c>
      <c r="R393" s="60" t="e">
        <f t="shared" si="13"/>
        <v>#REF!</v>
      </c>
      <c r="S393" s="60" t="e">
        <f t="shared" si="13"/>
        <v>#REF!</v>
      </c>
      <c r="T393" s="60" t="e">
        <f t="shared" si="13"/>
        <v>#REF!</v>
      </c>
      <c r="U393" s="60" t="e">
        <f t="shared" si="13"/>
        <v>#REF!</v>
      </c>
      <c r="V393" s="60" t="e">
        <f t="shared" si="13"/>
        <v>#REF!</v>
      </c>
    </row>
    <row r="394" spans="2:22" s="39" customFormat="1" ht="32.25" customHeight="1" thickBot="1" x14ac:dyDescent="0.3">
      <c r="B394" s="159" t="s">
        <v>234</v>
      </c>
      <c r="C394" s="160"/>
      <c r="D394" s="57" t="e">
        <f>E393+H393+K393+N393+Q393+T393</f>
        <v>#REF!</v>
      </c>
      <c r="E394" s="161" t="s">
        <v>235</v>
      </c>
      <c r="F394" s="161"/>
      <c r="G394" s="161"/>
      <c r="H394" s="161"/>
      <c r="I394" s="161"/>
      <c r="J394" s="162" t="e">
        <f>F393+I393+L393+O393+R393+U393</f>
        <v>#REF!</v>
      </c>
      <c r="K394" s="162"/>
      <c r="L394" s="162"/>
      <c r="M394" s="162"/>
      <c r="N394" s="162"/>
      <c r="O394" s="161" t="s">
        <v>236</v>
      </c>
      <c r="P394" s="161"/>
      <c r="Q394" s="161"/>
      <c r="R394" s="161"/>
      <c r="S394" s="162" t="e">
        <f>G393+J393+M393+P393+S393+V393</f>
        <v>#REF!</v>
      </c>
      <c r="T394" s="162"/>
      <c r="U394" s="162"/>
      <c r="V394" s="49"/>
    </row>
    <row r="395" spans="2:22" s="50" customFormat="1" ht="6.6" x14ac:dyDescent="0.15"/>
    <row r="396" spans="2:22" s="50" customFormat="1" ht="6.6" x14ac:dyDescent="0.15"/>
    <row r="397" spans="2:22" s="39" customFormat="1" ht="13.8" x14ac:dyDescent="0.25">
      <c r="B397" s="48"/>
      <c r="C397" s="48"/>
      <c r="D397" s="51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</row>
    <row r="398" spans="2:22" s="39" customFormat="1" ht="13.8" x14ac:dyDescent="0.25">
      <c r="B398" s="48"/>
      <c r="C398" s="48"/>
      <c r="D398" s="51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</row>
    <row r="399" spans="2:22" s="39" customFormat="1" ht="13.8" x14ac:dyDescent="0.25">
      <c r="B399" s="48"/>
      <c r="C399" s="48"/>
      <c r="D399" s="51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</row>
    <row r="400" spans="2:22" s="39" customFormat="1" ht="13.8" x14ac:dyDescent="0.25">
      <c r="B400" s="48"/>
      <c r="C400" s="48"/>
      <c r="D400" s="51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</row>
    <row r="401" spans="2:22" s="39" customFormat="1" ht="9.75" customHeight="1" x14ac:dyDescent="0.25">
      <c r="B401" s="48"/>
      <c r="C401" s="48"/>
      <c r="D401" s="51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</row>
    <row r="402" spans="2:22" s="39" customFormat="1" ht="15" customHeight="1" x14ac:dyDescent="0.25">
      <c r="B402" s="48"/>
      <c r="C402" s="48"/>
      <c r="D402" s="51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</row>
    <row r="403" spans="2:22" s="39" customFormat="1" ht="15" customHeight="1" x14ac:dyDescent="0.25">
      <c r="B403" s="48"/>
      <c r="C403" s="48"/>
      <c r="D403" s="51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</row>
    <row r="404" spans="2:22" s="39" customFormat="1" ht="15" customHeight="1" x14ac:dyDescent="0.25">
      <c r="B404" s="48"/>
      <c r="C404" s="48"/>
      <c r="D404" s="51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</row>
    <row r="405" spans="2:22" s="39" customFormat="1" ht="15" customHeight="1" x14ac:dyDescent="0.25">
      <c r="B405" s="48"/>
      <c r="C405" s="48"/>
      <c r="D405" s="51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</row>
    <row r="406" spans="2:22" s="39" customFormat="1" ht="15" customHeight="1" x14ac:dyDescent="0.25">
      <c r="B406" s="48"/>
      <c r="C406" s="48"/>
      <c r="D406" s="51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</row>
    <row r="407" spans="2:22" s="39" customFormat="1" ht="15" customHeight="1" x14ac:dyDescent="0.25">
      <c r="B407" s="48"/>
      <c r="C407" s="48"/>
      <c r="D407" s="51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</row>
    <row r="408" spans="2:22" s="39" customFormat="1" ht="15" customHeight="1" x14ac:dyDescent="0.25">
      <c r="B408" s="48"/>
      <c r="C408" s="48"/>
      <c r="D408" s="51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</row>
    <row r="409" spans="2:22" s="39" customFormat="1" ht="15" customHeight="1" x14ac:dyDescent="0.25">
      <c r="B409" s="48"/>
      <c r="C409" s="48"/>
      <c r="D409" s="51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</row>
    <row r="410" spans="2:22" s="39" customFormat="1" ht="15" customHeight="1" x14ac:dyDescent="0.25">
      <c r="B410" s="48"/>
      <c r="C410" s="48"/>
      <c r="D410" s="51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</row>
    <row r="411" spans="2:22" s="39" customFormat="1" ht="15" customHeight="1" x14ac:dyDescent="0.25">
      <c r="B411" s="48"/>
      <c r="C411" s="48"/>
      <c r="D411" s="51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</row>
    <row r="412" spans="2:22" s="39" customFormat="1" ht="15" customHeight="1" x14ac:dyDescent="0.25">
      <c r="B412" s="48"/>
      <c r="C412" s="48"/>
      <c r="D412" s="51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</row>
    <row r="413" spans="2:22" s="39" customFormat="1" ht="15" customHeight="1" x14ac:dyDescent="0.25">
      <c r="B413" s="48"/>
      <c r="C413" s="48"/>
      <c r="D413" s="51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</row>
    <row r="414" spans="2:22" s="39" customFormat="1" ht="15" customHeight="1" x14ac:dyDescent="0.25">
      <c r="B414" s="48"/>
      <c r="C414" s="48"/>
      <c r="D414" s="51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</row>
    <row r="415" spans="2:22" s="39" customFormat="1" ht="15" customHeight="1" x14ac:dyDescent="0.25">
      <c r="B415" s="48"/>
      <c r="C415" s="48"/>
      <c r="D415" s="51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</row>
    <row r="416" spans="2:22" ht="27.75" customHeight="1" x14ac:dyDescent="0.3">
      <c r="B416" s="146" t="s">
        <v>228</v>
      </c>
      <c r="C416" s="146"/>
      <c r="D416" s="146"/>
      <c r="E416" s="147" t="s">
        <v>17</v>
      </c>
      <c r="F416" s="147"/>
      <c r="G416" s="147"/>
      <c r="H416" s="147"/>
      <c r="I416" s="147"/>
      <c r="J416" s="147"/>
      <c r="K416" s="147"/>
      <c r="L416" s="147"/>
      <c r="M416" s="147"/>
      <c r="N416" s="147"/>
      <c r="O416" s="147"/>
      <c r="P416" s="147"/>
      <c r="Q416" s="147"/>
      <c r="R416" s="147"/>
      <c r="S416" s="147"/>
      <c r="T416" s="147"/>
      <c r="U416" s="147"/>
      <c r="V416" s="147"/>
    </row>
    <row r="417" spans="2:22" s="39" customFormat="1" ht="30" customHeight="1" x14ac:dyDescent="0.25">
      <c r="B417" s="148" t="s">
        <v>221</v>
      </c>
      <c r="C417" s="149" t="s">
        <v>222</v>
      </c>
      <c r="D417" s="150" t="s">
        <v>229</v>
      </c>
      <c r="E417" s="151" t="s">
        <v>230</v>
      </c>
      <c r="F417" s="152"/>
      <c r="G417" s="152"/>
      <c r="H417" s="152"/>
      <c r="I417" s="152"/>
      <c r="J417" s="152"/>
      <c r="K417" s="152"/>
      <c r="L417" s="152"/>
      <c r="M417" s="152"/>
      <c r="N417" s="152"/>
      <c r="O417" s="152"/>
      <c r="P417" s="152"/>
      <c r="Q417" s="152"/>
      <c r="R417" s="152"/>
      <c r="S417" s="152"/>
      <c r="T417" s="152"/>
      <c r="U417" s="152"/>
      <c r="V417" s="153"/>
    </row>
    <row r="418" spans="2:22" s="39" customFormat="1" ht="91.5" customHeight="1" x14ac:dyDescent="0.25">
      <c r="B418" s="148"/>
      <c r="C418" s="149"/>
      <c r="D418" s="150"/>
      <c r="E418" s="150" t="s">
        <v>231</v>
      </c>
      <c r="F418" s="150"/>
      <c r="G418" s="150"/>
      <c r="H418" s="150" t="s">
        <v>204</v>
      </c>
      <c r="I418" s="150"/>
      <c r="J418" s="150"/>
      <c r="K418" s="150" t="s">
        <v>212</v>
      </c>
      <c r="L418" s="150"/>
      <c r="M418" s="150"/>
      <c r="N418" s="150" t="s">
        <v>216</v>
      </c>
      <c r="O418" s="150"/>
      <c r="P418" s="150"/>
      <c r="Q418" s="150" t="s">
        <v>218</v>
      </c>
      <c r="R418" s="150"/>
      <c r="S418" s="150"/>
      <c r="T418" s="150" t="s">
        <v>219</v>
      </c>
      <c r="U418" s="150"/>
      <c r="V418" s="150"/>
    </row>
    <row r="419" spans="2:22" s="39" customFormat="1" ht="76.5" customHeight="1" x14ac:dyDescent="0.25">
      <c r="B419" s="148"/>
      <c r="C419" s="149"/>
      <c r="D419" s="150"/>
      <c r="E419" s="53" t="s">
        <v>23</v>
      </c>
      <c r="F419" s="53" t="s">
        <v>24</v>
      </c>
      <c r="G419" s="53" t="s">
        <v>25</v>
      </c>
      <c r="H419" s="53" t="s">
        <v>23</v>
      </c>
      <c r="I419" s="53" t="s">
        <v>24</v>
      </c>
      <c r="J419" s="53" t="s">
        <v>25</v>
      </c>
      <c r="K419" s="53" t="s">
        <v>23</v>
      </c>
      <c r="L419" s="53" t="s">
        <v>24</v>
      </c>
      <c r="M419" s="53" t="s">
        <v>25</v>
      </c>
      <c r="N419" s="53" t="s">
        <v>23</v>
      </c>
      <c r="O419" s="53" t="s">
        <v>24</v>
      </c>
      <c r="P419" s="53" t="s">
        <v>25</v>
      </c>
      <c r="Q419" s="53" t="s">
        <v>23</v>
      </c>
      <c r="R419" s="53" t="s">
        <v>24</v>
      </c>
      <c r="S419" s="53" t="s">
        <v>25</v>
      </c>
      <c r="T419" s="53" t="s">
        <v>23</v>
      </c>
      <c r="U419" s="53" t="s">
        <v>24</v>
      </c>
      <c r="V419" s="53" t="s">
        <v>25</v>
      </c>
    </row>
    <row r="420" spans="2:22" s="39" customFormat="1" ht="100.5" customHeight="1" x14ac:dyDescent="0.25">
      <c r="B420" s="40">
        <v>15</v>
      </c>
      <c r="C420" s="41" t="s">
        <v>17</v>
      </c>
      <c r="D420" s="41" t="s">
        <v>148</v>
      </c>
      <c r="E420" s="54">
        <v>0</v>
      </c>
      <c r="F420" s="54">
        <v>0</v>
      </c>
      <c r="G420" s="54">
        <v>0</v>
      </c>
      <c r="H420" s="54">
        <v>0</v>
      </c>
      <c r="I420" s="54">
        <v>0</v>
      </c>
      <c r="J420" s="54">
        <v>0</v>
      </c>
      <c r="K420" s="54">
        <v>0</v>
      </c>
      <c r="L420" s="54">
        <v>0</v>
      </c>
      <c r="M420" s="54">
        <v>0</v>
      </c>
      <c r="N420" s="54">
        <v>0</v>
      </c>
      <c r="O420" s="54">
        <v>0</v>
      </c>
      <c r="P420" s="54">
        <v>0</v>
      </c>
      <c r="Q420" s="54">
        <v>0</v>
      </c>
      <c r="R420" s="54">
        <v>0</v>
      </c>
      <c r="S420" s="54">
        <v>0</v>
      </c>
      <c r="T420" s="54">
        <v>0</v>
      </c>
      <c r="U420" s="54">
        <v>0</v>
      </c>
      <c r="V420" s="54">
        <v>0</v>
      </c>
    </row>
    <row r="421" spans="2:22" s="39" customFormat="1" ht="96.75" customHeight="1" thickBot="1" x14ac:dyDescent="0.3">
      <c r="B421" s="156" t="s">
        <v>233</v>
      </c>
      <c r="C421" s="157"/>
      <c r="D421" s="158"/>
      <c r="E421" s="55">
        <f>E420</f>
        <v>0</v>
      </c>
      <c r="F421" s="55">
        <f t="shared" ref="F421:V421" si="14">F420</f>
        <v>0</v>
      </c>
      <c r="G421" s="55">
        <f t="shared" si="14"/>
        <v>0</v>
      </c>
      <c r="H421" s="55">
        <f t="shared" si="14"/>
        <v>0</v>
      </c>
      <c r="I421" s="55">
        <f t="shared" si="14"/>
        <v>0</v>
      </c>
      <c r="J421" s="55">
        <f t="shared" si="14"/>
        <v>0</v>
      </c>
      <c r="K421" s="55">
        <f t="shared" si="14"/>
        <v>0</v>
      </c>
      <c r="L421" s="55">
        <f t="shared" si="14"/>
        <v>0</v>
      </c>
      <c r="M421" s="55">
        <f t="shared" si="14"/>
        <v>0</v>
      </c>
      <c r="N421" s="55">
        <f t="shared" si="14"/>
        <v>0</v>
      </c>
      <c r="O421" s="55">
        <f t="shared" si="14"/>
        <v>0</v>
      </c>
      <c r="P421" s="55">
        <f t="shared" si="14"/>
        <v>0</v>
      </c>
      <c r="Q421" s="55">
        <f t="shared" si="14"/>
        <v>0</v>
      </c>
      <c r="R421" s="55">
        <f t="shared" si="14"/>
        <v>0</v>
      </c>
      <c r="S421" s="55">
        <f t="shared" si="14"/>
        <v>0</v>
      </c>
      <c r="T421" s="55">
        <f t="shared" si="14"/>
        <v>0</v>
      </c>
      <c r="U421" s="55">
        <f t="shared" si="14"/>
        <v>0</v>
      </c>
      <c r="V421" s="55">
        <f t="shared" si="14"/>
        <v>0</v>
      </c>
    </row>
    <row r="422" spans="2:22" s="39" customFormat="1" ht="36" customHeight="1" thickBot="1" x14ac:dyDescent="0.3">
      <c r="B422" s="159" t="s">
        <v>234</v>
      </c>
      <c r="C422" s="160"/>
      <c r="D422" s="57">
        <f>E421+H421+K421+N421+Q421+T421</f>
        <v>0</v>
      </c>
      <c r="E422" s="161" t="s">
        <v>235</v>
      </c>
      <c r="F422" s="161"/>
      <c r="G422" s="161"/>
      <c r="H422" s="161"/>
      <c r="I422" s="161"/>
      <c r="J422" s="162">
        <f>F421+I421+L421+O421+R421+U421</f>
        <v>0</v>
      </c>
      <c r="K422" s="162"/>
      <c r="L422" s="162"/>
      <c r="M422" s="162"/>
      <c r="N422" s="162"/>
      <c r="O422" s="161" t="s">
        <v>236</v>
      </c>
      <c r="P422" s="161"/>
      <c r="Q422" s="161"/>
      <c r="R422" s="161"/>
      <c r="S422" s="162">
        <f>G421+J421+M421+P421+S421+V421</f>
        <v>0</v>
      </c>
      <c r="T422" s="162"/>
      <c r="U422" s="162"/>
      <c r="V422" s="49"/>
    </row>
    <row r="423" spans="2:22" s="50" customFormat="1" ht="6.6" x14ac:dyDescent="0.15"/>
    <row r="424" spans="2:22" s="50" customFormat="1" ht="6.6" x14ac:dyDescent="0.15"/>
    <row r="425" spans="2:22" s="39" customFormat="1" ht="13.8" x14ac:dyDescent="0.25">
      <c r="B425" s="48"/>
      <c r="C425" s="48"/>
      <c r="D425" s="51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</row>
    <row r="426" spans="2:22" s="39" customFormat="1" ht="13.8" x14ac:dyDescent="0.25">
      <c r="B426" s="48"/>
      <c r="C426" s="48"/>
      <c r="D426" s="51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</row>
    <row r="427" spans="2:22" s="39" customFormat="1" ht="13.8" x14ac:dyDescent="0.25">
      <c r="B427" s="48"/>
      <c r="C427" s="48"/>
      <c r="D427" s="51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</row>
    <row r="428" spans="2:22" s="39" customFormat="1" ht="13.8" x14ac:dyDescent="0.25">
      <c r="B428" s="48"/>
      <c r="C428" s="48"/>
      <c r="D428" s="51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</row>
    <row r="429" spans="2:22" s="39" customFormat="1" ht="13.8" x14ac:dyDescent="0.25">
      <c r="B429" s="48"/>
      <c r="C429" s="48"/>
      <c r="D429" s="51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</row>
    <row r="430" spans="2:22" s="39" customFormat="1" ht="17.25" customHeight="1" x14ac:dyDescent="0.25">
      <c r="B430" s="48"/>
      <c r="C430" s="48"/>
      <c r="D430" s="51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</row>
    <row r="431" spans="2:22" s="39" customFormat="1" ht="17.25" customHeight="1" x14ac:dyDescent="0.25">
      <c r="B431" s="48"/>
      <c r="C431" s="48"/>
      <c r="D431" s="51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</row>
    <row r="432" spans="2:22" s="39" customFormat="1" ht="17.25" customHeight="1" x14ac:dyDescent="0.25">
      <c r="B432" s="48"/>
      <c r="C432" s="48"/>
      <c r="D432" s="51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</row>
    <row r="433" spans="2:22" s="39" customFormat="1" ht="17.25" customHeight="1" x14ac:dyDescent="0.25">
      <c r="B433" s="48"/>
      <c r="C433" s="48"/>
      <c r="D433" s="51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</row>
    <row r="434" spans="2:22" s="39" customFormat="1" ht="17.25" customHeight="1" x14ac:dyDescent="0.25">
      <c r="B434" s="48"/>
      <c r="C434" s="48"/>
      <c r="D434" s="51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</row>
    <row r="435" spans="2:22" s="39" customFormat="1" ht="17.25" customHeight="1" x14ac:dyDescent="0.25">
      <c r="B435" s="48"/>
      <c r="C435" s="48"/>
      <c r="D435" s="51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</row>
    <row r="436" spans="2:22" s="39" customFormat="1" ht="17.25" customHeight="1" x14ac:dyDescent="0.25">
      <c r="B436" s="48"/>
      <c r="C436" s="48"/>
      <c r="D436" s="51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</row>
    <row r="437" spans="2:22" s="39" customFormat="1" ht="17.25" customHeight="1" x14ac:dyDescent="0.25">
      <c r="B437" s="48"/>
      <c r="C437" s="48"/>
      <c r="D437" s="51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</row>
    <row r="438" spans="2:22" s="39" customFormat="1" ht="17.25" customHeight="1" x14ac:dyDescent="0.25">
      <c r="B438" s="48"/>
      <c r="C438" s="48"/>
      <c r="D438" s="51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</row>
    <row r="439" spans="2:22" s="39" customFormat="1" ht="17.25" customHeight="1" x14ac:dyDescent="0.25">
      <c r="B439" s="48"/>
      <c r="C439" s="48"/>
      <c r="D439" s="51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</row>
    <row r="440" spans="2:22" s="39" customFormat="1" ht="17.25" customHeight="1" x14ac:dyDescent="0.25">
      <c r="B440" s="48"/>
      <c r="C440" s="48"/>
      <c r="D440" s="51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</row>
    <row r="441" spans="2:22" s="39" customFormat="1" ht="16.5" customHeight="1" x14ac:dyDescent="0.25">
      <c r="B441" s="48"/>
      <c r="C441" s="48"/>
      <c r="D441" s="51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</row>
    <row r="442" spans="2:22" ht="30" customHeight="1" x14ac:dyDescent="0.3">
      <c r="B442" s="146" t="s">
        <v>228</v>
      </c>
      <c r="C442" s="146"/>
      <c r="D442" s="146"/>
      <c r="E442" s="147" t="s">
        <v>239</v>
      </c>
      <c r="F442" s="147"/>
      <c r="G442" s="147"/>
      <c r="H442" s="147"/>
      <c r="I442" s="147"/>
      <c r="J442" s="147"/>
      <c r="K442" s="147"/>
      <c r="L442" s="147"/>
      <c r="M442" s="147"/>
      <c r="N442" s="147"/>
      <c r="O442" s="147"/>
      <c r="P442" s="147"/>
      <c r="Q442" s="147"/>
      <c r="R442" s="147"/>
      <c r="S442" s="147"/>
      <c r="T442" s="147"/>
      <c r="U442" s="147"/>
      <c r="V442" s="147"/>
    </row>
    <row r="443" spans="2:22" s="39" customFormat="1" ht="30.75" customHeight="1" x14ac:dyDescent="0.25">
      <c r="B443" s="148" t="s">
        <v>221</v>
      </c>
      <c r="C443" s="149" t="s">
        <v>222</v>
      </c>
      <c r="D443" s="150" t="s">
        <v>229</v>
      </c>
      <c r="E443" s="151" t="s">
        <v>230</v>
      </c>
      <c r="F443" s="152"/>
      <c r="G443" s="152"/>
      <c r="H443" s="152"/>
      <c r="I443" s="152"/>
      <c r="J443" s="152"/>
      <c r="K443" s="152"/>
      <c r="L443" s="152"/>
      <c r="M443" s="152"/>
      <c r="N443" s="152"/>
      <c r="O443" s="152"/>
      <c r="P443" s="152"/>
      <c r="Q443" s="152"/>
      <c r="R443" s="152"/>
      <c r="S443" s="152"/>
      <c r="T443" s="152"/>
      <c r="U443" s="152"/>
      <c r="V443" s="153"/>
    </row>
    <row r="444" spans="2:22" s="39" customFormat="1" ht="88.5" customHeight="1" x14ac:dyDescent="0.25">
      <c r="B444" s="148"/>
      <c r="C444" s="149"/>
      <c r="D444" s="150"/>
      <c r="E444" s="150" t="s">
        <v>231</v>
      </c>
      <c r="F444" s="150"/>
      <c r="G444" s="150"/>
      <c r="H444" s="150" t="s">
        <v>204</v>
      </c>
      <c r="I444" s="150"/>
      <c r="J444" s="150"/>
      <c r="K444" s="150" t="s">
        <v>212</v>
      </c>
      <c r="L444" s="150"/>
      <c r="M444" s="150"/>
      <c r="N444" s="150" t="s">
        <v>216</v>
      </c>
      <c r="O444" s="150"/>
      <c r="P444" s="150"/>
      <c r="Q444" s="150" t="s">
        <v>218</v>
      </c>
      <c r="R444" s="150"/>
      <c r="S444" s="150"/>
      <c r="T444" s="150" t="s">
        <v>219</v>
      </c>
      <c r="U444" s="150"/>
      <c r="V444" s="150"/>
    </row>
    <row r="445" spans="2:22" s="39" customFormat="1" ht="75" customHeight="1" x14ac:dyDescent="0.25">
      <c r="B445" s="148"/>
      <c r="C445" s="149"/>
      <c r="D445" s="150"/>
      <c r="E445" s="52" t="s">
        <v>23</v>
      </c>
      <c r="F445" s="52" t="s">
        <v>24</v>
      </c>
      <c r="G445" s="52" t="s">
        <v>25</v>
      </c>
      <c r="H445" s="52" t="s">
        <v>23</v>
      </c>
      <c r="I445" s="52" t="s">
        <v>24</v>
      </c>
      <c r="J445" s="53" t="s">
        <v>25</v>
      </c>
      <c r="K445" s="53" t="s">
        <v>23</v>
      </c>
      <c r="L445" s="53" t="s">
        <v>24</v>
      </c>
      <c r="M445" s="52" t="s">
        <v>25</v>
      </c>
      <c r="N445" s="52" t="s">
        <v>23</v>
      </c>
      <c r="O445" s="52" t="s">
        <v>24</v>
      </c>
      <c r="P445" s="52" t="s">
        <v>25</v>
      </c>
      <c r="Q445" s="53" t="s">
        <v>23</v>
      </c>
      <c r="R445" s="53" t="s">
        <v>24</v>
      </c>
      <c r="S445" s="53" t="s">
        <v>25</v>
      </c>
      <c r="T445" s="53" t="s">
        <v>23</v>
      </c>
      <c r="U445" s="53" t="s">
        <v>24</v>
      </c>
      <c r="V445" s="53" t="s">
        <v>25</v>
      </c>
    </row>
    <row r="446" spans="2:22" s="39" customFormat="1" ht="101.25" customHeight="1" x14ac:dyDescent="0.25">
      <c r="B446" s="40">
        <v>16</v>
      </c>
      <c r="C446" s="41" t="s">
        <v>225</v>
      </c>
      <c r="D446" s="41" t="s">
        <v>160</v>
      </c>
      <c r="E446" s="54" t="e">
        <f>'1 GASTO CORRIENTE '!#REF!</f>
        <v>#REF!</v>
      </c>
      <c r="F446" s="54" t="e">
        <f>'1 GASTO CORRIENTE '!#REF!</f>
        <v>#REF!</v>
      </c>
      <c r="G446" s="54" t="e">
        <f>'1 GASTO CORRIENTE '!#REF!</f>
        <v>#REF!</v>
      </c>
      <c r="H446" s="54">
        <v>0</v>
      </c>
      <c r="I446" s="54">
        <v>0</v>
      </c>
      <c r="J446" s="54">
        <v>0</v>
      </c>
      <c r="K446" s="54">
        <v>0</v>
      </c>
      <c r="L446" s="54">
        <v>0</v>
      </c>
      <c r="M446" s="54">
        <v>0</v>
      </c>
      <c r="N446" s="54">
        <v>0</v>
      </c>
      <c r="O446" s="54">
        <v>0</v>
      </c>
      <c r="P446" s="54">
        <v>0</v>
      </c>
      <c r="Q446" s="54">
        <v>0</v>
      </c>
      <c r="R446" s="54">
        <v>0</v>
      </c>
      <c r="S446" s="54">
        <v>0</v>
      </c>
      <c r="T446" s="54">
        <v>0</v>
      </c>
      <c r="U446" s="54">
        <v>0</v>
      </c>
      <c r="V446" s="54">
        <v>0</v>
      </c>
    </row>
    <row r="447" spans="2:22" s="39" customFormat="1" ht="98.25" customHeight="1" thickBot="1" x14ac:dyDescent="0.3">
      <c r="B447" s="156" t="s">
        <v>233</v>
      </c>
      <c r="C447" s="157"/>
      <c r="D447" s="158"/>
      <c r="E447" s="55" t="e">
        <f>E446</f>
        <v>#REF!</v>
      </c>
      <c r="F447" s="55" t="e">
        <f t="shared" ref="F447:V447" si="15">F446</f>
        <v>#REF!</v>
      </c>
      <c r="G447" s="55" t="e">
        <f t="shared" si="15"/>
        <v>#REF!</v>
      </c>
      <c r="H447" s="55">
        <f t="shared" si="15"/>
        <v>0</v>
      </c>
      <c r="I447" s="55">
        <f t="shared" si="15"/>
        <v>0</v>
      </c>
      <c r="J447" s="55">
        <f t="shared" si="15"/>
        <v>0</v>
      </c>
      <c r="K447" s="55">
        <f t="shared" si="15"/>
        <v>0</v>
      </c>
      <c r="L447" s="55">
        <f t="shared" si="15"/>
        <v>0</v>
      </c>
      <c r="M447" s="55">
        <f t="shared" si="15"/>
        <v>0</v>
      </c>
      <c r="N447" s="55">
        <f t="shared" si="15"/>
        <v>0</v>
      </c>
      <c r="O447" s="55">
        <f t="shared" si="15"/>
        <v>0</v>
      </c>
      <c r="P447" s="55">
        <f t="shared" si="15"/>
        <v>0</v>
      </c>
      <c r="Q447" s="55">
        <f t="shared" si="15"/>
        <v>0</v>
      </c>
      <c r="R447" s="55">
        <f t="shared" si="15"/>
        <v>0</v>
      </c>
      <c r="S447" s="55">
        <f t="shared" si="15"/>
        <v>0</v>
      </c>
      <c r="T447" s="55">
        <f t="shared" si="15"/>
        <v>0</v>
      </c>
      <c r="U447" s="55">
        <f t="shared" si="15"/>
        <v>0</v>
      </c>
      <c r="V447" s="55">
        <f t="shared" si="15"/>
        <v>0</v>
      </c>
    </row>
    <row r="448" spans="2:22" s="39" customFormat="1" ht="48.75" customHeight="1" thickBot="1" x14ac:dyDescent="0.3">
      <c r="B448" s="159" t="s">
        <v>234</v>
      </c>
      <c r="C448" s="160"/>
      <c r="D448" s="57" t="e">
        <f>E447+H447+K447+N447+Q447+T447</f>
        <v>#REF!</v>
      </c>
      <c r="E448" s="161" t="s">
        <v>235</v>
      </c>
      <c r="F448" s="161"/>
      <c r="G448" s="161"/>
      <c r="H448" s="161"/>
      <c r="I448" s="161"/>
      <c r="J448" s="162" t="e">
        <f>F447+I447+L447+O447+R447+U447</f>
        <v>#REF!</v>
      </c>
      <c r="K448" s="162"/>
      <c r="L448" s="162"/>
      <c r="M448" s="162"/>
      <c r="N448" s="162"/>
      <c r="O448" s="161" t="s">
        <v>236</v>
      </c>
      <c r="P448" s="161"/>
      <c r="Q448" s="161"/>
      <c r="R448" s="161"/>
      <c r="S448" s="162" t="e">
        <f>G447+J447+M447+P447+S447+V447</f>
        <v>#REF!</v>
      </c>
      <c r="T448" s="162"/>
      <c r="U448" s="162"/>
      <c r="V448" s="49"/>
    </row>
    <row r="449" spans="2:22" s="50" customFormat="1" ht="6.6" x14ac:dyDescent="0.15"/>
    <row r="450" spans="2:22" s="50" customFormat="1" ht="6.6" x14ac:dyDescent="0.15"/>
    <row r="451" spans="2:22" s="39" customFormat="1" ht="13.8" x14ac:dyDescent="0.25">
      <c r="B451" s="48"/>
      <c r="C451" s="48"/>
      <c r="D451" s="51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</row>
    <row r="452" spans="2:22" s="39" customFormat="1" ht="13.8" x14ac:dyDescent="0.25">
      <c r="B452" s="48"/>
      <c r="C452" s="48"/>
      <c r="D452" s="51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</row>
    <row r="453" spans="2:22" s="39" customFormat="1" ht="13.8" x14ac:dyDescent="0.25">
      <c r="B453" s="48"/>
      <c r="C453" s="48"/>
      <c r="D453" s="51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</row>
    <row r="454" spans="2:22" s="39" customFormat="1" ht="13.8" x14ac:dyDescent="0.25">
      <c r="B454" s="48"/>
      <c r="C454" s="48"/>
      <c r="D454" s="51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</row>
    <row r="455" spans="2:22" s="39" customFormat="1" ht="13.8" x14ac:dyDescent="0.25">
      <c r="B455" s="48"/>
      <c r="C455" s="48"/>
      <c r="D455" s="51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</row>
    <row r="456" spans="2:22" s="39" customFormat="1" ht="18" customHeight="1" x14ac:dyDescent="0.25">
      <c r="B456" s="48"/>
      <c r="C456" s="48"/>
      <c r="D456" s="51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</row>
    <row r="457" spans="2:22" s="39" customFormat="1" ht="18" customHeight="1" x14ac:dyDescent="0.25">
      <c r="B457" s="48"/>
      <c r="C457" s="48"/>
      <c r="D457" s="51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</row>
    <row r="458" spans="2:22" s="39" customFormat="1" ht="18" customHeight="1" x14ac:dyDescent="0.25">
      <c r="B458" s="48"/>
      <c r="C458" s="48"/>
      <c r="D458" s="51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</row>
    <row r="459" spans="2:22" s="39" customFormat="1" ht="18" customHeight="1" x14ac:dyDescent="0.25">
      <c r="B459" s="48"/>
      <c r="C459" s="48"/>
      <c r="D459" s="51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</row>
    <row r="460" spans="2:22" s="39" customFormat="1" ht="18" customHeight="1" x14ac:dyDescent="0.25">
      <c r="B460" s="48"/>
      <c r="C460" s="48"/>
      <c r="D460" s="51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</row>
    <row r="461" spans="2:22" s="39" customFormat="1" ht="18" customHeight="1" x14ac:dyDescent="0.25">
      <c r="B461" s="48"/>
      <c r="C461" s="48"/>
      <c r="D461" s="51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</row>
    <row r="462" spans="2:22" s="39" customFormat="1" ht="18" customHeight="1" x14ac:dyDescent="0.25">
      <c r="B462" s="48"/>
      <c r="C462" s="48"/>
      <c r="D462" s="51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</row>
    <row r="463" spans="2:22" s="39" customFormat="1" ht="18" customHeight="1" x14ac:dyDescent="0.25">
      <c r="B463" s="48"/>
      <c r="C463" s="48"/>
      <c r="D463" s="51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</row>
    <row r="464" spans="2:22" s="39" customFormat="1" ht="18" customHeight="1" x14ac:dyDescent="0.25">
      <c r="B464" s="48"/>
      <c r="C464" s="48"/>
      <c r="D464" s="51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</row>
    <row r="465" spans="2:22" s="39" customFormat="1" ht="18" customHeight="1" x14ac:dyDescent="0.25">
      <c r="B465" s="48"/>
      <c r="C465" s="48"/>
      <c r="D465" s="51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</row>
    <row r="466" spans="2:22" s="39" customFormat="1" ht="18" customHeight="1" x14ac:dyDescent="0.25">
      <c r="B466" s="48"/>
      <c r="C466" s="48"/>
      <c r="D466" s="51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</row>
    <row r="467" spans="2:22" ht="35.25" customHeight="1" x14ac:dyDescent="0.3">
      <c r="B467" s="146" t="s">
        <v>228</v>
      </c>
      <c r="C467" s="146"/>
      <c r="D467" s="146"/>
      <c r="E467" s="147" t="s">
        <v>18</v>
      </c>
      <c r="F467" s="147"/>
      <c r="G467" s="147"/>
      <c r="H467" s="147"/>
      <c r="I467" s="147"/>
      <c r="J467" s="147"/>
      <c r="K467" s="147"/>
      <c r="L467" s="147"/>
      <c r="M467" s="147"/>
      <c r="N467" s="147"/>
      <c r="O467" s="147"/>
      <c r="P467" s="147"/>
      <c r="Q467" s="147"/>
      <c r="R467" s="147"/>
      <c r="S467" s="147"/>
      <c r="T467" s="147"/>
      <c r="U467" s="147"/>
      <c r="V467" s="147"/>
    </row>
    <row r="468" spans="2:22" s="39" customFormat="1" ht="33" customHeight="1" x14ac:dyDescent="0.25">
      <c r="B468" s="148" t="s">
        <v>221</v>
      </c>
      <c r="C468" s="149" t="s">
        <v>222</v>
      </c>
      <c r="D468" s="150" t="s">
        <v>229</v>
      </c>
      <c r="E468" s="151" t="s">
        <v>230</v>
      </c>
      <c r="F468" s="152"/>
      <c r="G468" s="152"/>
      <c r="H468" s="152"/>
      <c r="I468" s="152"/>
      <c r="J468" s="152"/>
      <c r="K468" s="152"/>
      <c r="L468" s="152"/>
      <c r="M468" s="152"/>
      <c r="N468" s="152"/>
      <c r="O468" s="152"/>
      <c r="P468" s="152"/>
      <c r="Q468" s="152"/>
      <c r="R468" s="152"/>
      <c r="S468" s="152"/>
      <c r="T468" s="152"/>
      <c r="U468" s="152"/>
      <c r="V468" s="153"/>
    </row>
    <row r="469" spans="2:22" s="39" customFormat="1" ht="87" customHeight="1" x14ac:dyDescent="0.25">
      <c r="B469" s="148"/>
      <c r="C469" s="149"/>
      <c r="D469" s="150"/>
      <c r="E469" s="150" t="s">
        <v>231</v>
      </c>
      <c r="F469" s="150"/>
      <c r="G469" s="150"/>
      <c r="H469" s="150" t="s">
        <v>204</v>
      </c>
      <c r="I469" s="150"/>
      <c r="J469" s="150"/>
      <c r="K469" s="150" t="s">
        <v>212</v>
      </c>
      <c r="L469" s="150"/>
      <c r="M469" s="150"/>
      <c r="N469" s="150" t="s">
        <v>216</v>
      </c>
      <c r="O469" s="150"/>
      <c r="P469" s="150"/>
      <c r="Q469" s="150" t="s">
        <v>218</v>
      </c>
      <c r="R469" s="150"/>
      <c r="S469" s="150"/>
      <c r="T469" s="150" t="s">
        <v>219</v>
      </c>
      <c r="U469" s="150"/>
      <c r="V469" s="150"/>
    </row>
    <row r="470" spans="2:22" s="39" customFormat="1" ht="69" customHeight="1" x14ac:dyDescent="0.25">
      <c r="B470" s="148"/>
      <c r="C470" s="149"/>
      <c r="D470" s="150"/>
      <c r="E470" s="53" t="s">
        <v>23</v>
      </c>
      <c r="F470" s="53" t="s">
        <v>24</v>
      </c>
      <c r="G470" s="53" t="s">
        <v>25</v>
      </c>
      <c r="H470" s="53" t="s">
        <v>23</v>
      </c>
      <c r="I470" s="53" t="s">
        <v>24</v>
      </c>
      <c r="J470" s="53" t="s">
        <v>25</v>
      </c>
      <c r="K470" s="53" t="s">
        <v>23</v>
      </c>
      <c r="L470" s="53" t="s">
        <v>24</v>
      </c>
      <c r="M470" s="53" t="s">
        <v>25</v>
      </c>
      <c r="N470" s="53" t="s">
        <v>23</v>
      </c>
      <c r="O470" s="53" t="s">
        <v>24</v>
      </c>
      <c r="P470" s="53" t="s">
        <v>25</v>
      </c>
      <c r="Q470" s="53" t="s">
        <v>23</v>
      </c>
      <c r="R470" s="53" t="s">
        <v>24</v>
      </c>
      <c r="S470" s="53" t="s">
        <v>25</v>
      </c>
      <c r="T470" s="53" t="s">
        <v>23</v>
      </c>
      <c r="U470" s="53" t="s">
        <v>24</v>
      </c>
      <c r="V470" s="53" t="s">
        <v>25</v>
      </c>
    </row>
    <row r="471" spans="2:22" s="47" customFormat="1" ht="89.25" customHeight="1" x14ac:dyDescent="0.3">
      <c r="B471" s="45">
        <v>17</v>
      </c>
      <c r="C471" s="41" t="s">
        <v>18</v>
      </c>
      <c r="D471" s="41" t="s">
        <v>167</v>
      </c>
      <c r="E471" s="54" t="e">
        <f>'1 GASTO CORRIENTE '!#REF!</f>
        <v>#REF!</v>
      </c>
      <c r="F471" s="54" t="e">
        <f>'1 GASTO CORRIENTE '!#REF!</f>
        <v>#REF!</v>
      </c>
      <c r="G471" s="54" t="e">
        <f>'1 GASTO CORRIENTE '!#REF!</f>
        <v>#REF!</v>
      </c>
      <c r="H471" s="54">
        <v>0</v>
      </c>
      <c r="I471" s="54">
        <v>0</v>
      </c>
      <c r="J471" s="54">
        <v>0</v>
      </c>
      <c r="K471" s="54">
        <v>0</v>
      </c>
      <c r="L471" s="54">
        <v>0</v>
      </c>
      <c r="M471" s="54">
        <v>0</v>
      </c>
      <c r="N471" s="54">
        <v>0</v>
      </c>
      <c r="O471" s="54">
        <v>0</v>
      </c>
      <c r="P471" s="54">
        <v>0</v>
      </c>
      <c r="Q471" s="54">
        <v>0</v>
      </c>
      <c r="R471" s="54">
        <v>0</v>
      </c>
      <c r="S471" s="54">
        <v>0</v>
      </c>
      <c r="T471" s="54">
        <v>0</v>
      </c>
      <c r="U471" s="54">
        <v>0</v>
      </c>
      <c r="V471" s="54">
        <v>0</v>
      </c>
    </row>
    <row r="472" spans="2:22" s="39" customFormat="1" ht="97.5" customHeight="1" thickBot="1" x14ac:dyDescent="0.3">
      <c r="B472" s="156" t="s">
        <v>233</v>
      </c>
      <c r="C472" s="157"/>
      <c r="D472" s="158"/>
      <c r="E472" s="55" t="e">
        <f>E471</f>
        <v>#REF!</v>
      </c>
      <c r="F472" s="55" t="e">
        <f t="shared" ref="F472:V472" si="16">F471</f>
        <v>#REF!</v>
      </c>
      <c r="G472" s="55" t="e">
        <f t="shared" si="16"/>
        <v>#REF!</v>
      </c>
      <c r="H472" s="55">
        <f t="shared" si="16"/>
        <v>0</v>
      </c>
      <c r="I472" s="55">
        <f t="shared" si="16"/>
        <v>0</v>
      </c>
      <c r="J472" s="55">
        <f t="shared" si="16"/>
        <v>0</v>
      </c>
      <c r="K472" s="55">
        <f t="shared" si="16"/>
        <v>0</v>
      </c>
      <c r="L472" s="55">
        <f t="shared" si="16"/>
        <v>0</v>
      </c>
      <c r="M472" s="55">
        <f t="shared" si="16"/>
        <v>0</v>
      </c>
      <c r="N472" s="55">
        <f t="shared" si="16"/>
        <v>0</v>
      </c>
      <c r="O472" s="55">
        <f t="shared" si="16"/>
        <v>0</v>
      </c>
      <c r="P472" s="55">
        <f t="shared" si="16"/>
        <v>0</v>
      </c>
      <c r="Q472" s="55">
        <f t="shared" si="16"/>
        <v>0</v>
      </c>
      <c r="R472" s="55">
        <f t="shared" si="16"/>
        <v>0</v>
      </c>
      <c r="S472" s="55">
        <f t="shared" si="16"/>
        <v>0</v>
      </c>
      <c r="T472" s="55">
        <f t="shared" si="16"/>
        <v>0</v>
      </c>
      <c r="U472" s="55">
        <f t="shared" si="16"/>
        <v>0</v>
      </c>
      <c r="V472" s="55">
        <f t="shared" si="16"/>
        <v>0</v>
      </c>
    </row>
    <row r="473" spans="2:22" s="39" customFormat="1" ht="36" customHeight="1" thickBot="1" x14ac:dyDescent="0.3">
      <c r="B473" s="159" t="s">
        <v>234</v>
      </c>
      <c r="C473" s="160"/>
      <c r="D473" s="57" t="e">
        <f>E472+H472+K472+N472+Q472+T472</f>
        <v>#REF!</v>
      </c>
      <c r="E473" s="161" t="s">
        <v>235</v>
      </c>
      <c r="F473" s="161"/>
      <c r="G473" s="161"/>
      <c r="H473" s="161"/>
      <c r="I473" s="161"/>
      <c r="J473" s="162" t="e">
        <f>F472+I472+L472+O472+R472+U472</f>
        <v>#REF!</v>
      </c>
      <c r="K473" s="162"/>
      <c r="L473" s="162"/>
      <c r="M473" s="162"/>
      <c r="N473" s="162"/>
      <c r="O473" s="161" t="s">
        <v>236</v>
      </c>
      <c r="P473" s="161"/>
      <c r="Q473" s="161"/>
      <c r="R473" s="161"/>
      <c r="S473" s="162" t="e">
        <f>G472+J472+M472+P472+S472+V472</f>
        <v>#REF!</v>
      </c>
      <c r="T473" s="162"/>
      <c r="U473" s="162"/>
      <c r="V473" s="49"/>
    </row>
    <row r="474" spans="2:22" s="50" customFormat="1" ht="6.6" x14ac:dyDescent="0.15"/>
    <row r="475" spans="2:22" s="50" customFormat="1" ht="6.6" x14ac:dyDescent="0.15"/>
    <row r="476" spans="2:22" s="39" customFormat="1" ht="13.8" x14ac:dyDescent="0.25">
      <c r="B476" s="48"/>
      <c r="C476" s="48"/>
      <c r="D476" s="51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</row>
    <row r="477" spans="2:22" s="39" customFormat="1" ht="13.8" x14ac:dyDescent="0.25">
      <c r="B477" s="48"/>
      <c r="C477" s="48"/>
      <c r="D477" s="51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</row>
    <row r="478" spans="2:22" s="39" customFormat="1" ht="13.8" x14ac:dyDescent="0.25">
      <c r="B478" s="48"/>
      <c r="C478" s="48"/>
      <c r="D478" s="51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</row>
    <row r="479" spans="2:22" s="39" customFormat="1" ht="13.8" x14ac:dyDescent="0.25">
      <c r="B479" s="48"/>
      <c r="C479" s="48"/>
      <c r="D479" s="51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</row>
    <row r="480" spans="2:22" s="39" customFormat="1" ht="13.8" x14ac:dyDescent="0.25">
      <c r="B480" s="48"/>
      <c r="C480" s="48"/>
      <c r="D480" s="51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</row>
    <row r="481" spans="2:22" s="39" customFormat="1" ht="16.5" customHeight="1" x14ac:dyDescent="0.25">
      <c r="B481" s="48"/>
      <c r="C481" s="48"/>
      <c r="D481" s="51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</row>
    <row r="482" spans="2:22" s="39" customFormat="1" ht="16.5" customHeight="1" x14ac:dyDescent="0.25">
      <c r="B482" s="48"/>
      <c r="C482" s="48"/>
      <c r="D482" s="51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</row>
    <row r="483" spans="2:22" s="39" customFormat="1" ht="16.5" customHeight="1" x14ac:dyDescent="0.25">
      <c r="B483" s="48"/>
      <c r="C483" s="48"/>
      <c r="D483" s="51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</row>
    <row r="484" spans="2:22" s="39" customFormat="1" ht="16.5" customHeight="1" x14ac:dyDescent="0.25">
      <c r="B484" s="48"/>
      <c r="C484" s="48"/>
      <c r="D484" s="51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</row>
    <row r="485" spans="2:22" s="39" customFormat="1" ht="16.5" customHeight="1" x14ac:dyDescent="0.25">
      <c r="B485" s="48"/>
      <c r="C485" s="48"/>
      <c r="D485" s="51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</row>
    <row r="486" spans="2:22" s="39" customFormat="1" ht="16.5" customHeight="1" x14ac:dyDescent="0.25">
      <c r="B486" s="48"/>
      <c r="C486" s="48"/>
      <c r="D486" s="51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</row>
    <row r="487" spans="2:22" s="39" customFormat="1" ht="16.5" customHeight="1" x14ac:dyDescent="0.25">
      <c r="B487" s="48"/>
      <c r="C487" s="48"/>
      <c r="D487" s="51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</row>
    <row r="488" spans="2:22" s="39" customFormat="1" ht="16.5" customHeight="1" x14ac:dyDescent="0.25">
      <c r="B488" s="48"/>
      <c r="C488" s="48"/>
      <c r="D488" s="51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</row>
    <row r="489" spans="2:22" s="39" customFormat="1" ht="16.5" customHeight="1" x14ac:dyDescent="0.25">
      <c r="B489" s="48"/>
      <c r="C489" s="48"/>
      <c r="D489" s="51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</row>
    <row r="490" spans="2:22" s="39" customFormat="1" ht="16.5" customHeight="1" x14ac:dyDescent="0.25">
      <c r="B490" s="48"/>
      <c r="C490" s="48"/>
      <c r="D490" s="51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</row>
    <row r="491" spans="2:22" s="39" customFormat="1" ht="16.5" customHeight="1" x14ac:dyDescent="0.25">
      <c r="B491" s="48"/>
      <c r="C491" s="48"/>
      <c r="D491" s="51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</row>
    <row r="492" spans="2:22" s="39" customFormat="1" ht="16.5" customHeight="1" x14ac:dyDescent="0.25">
      <c r="B492" s="48"/>
      <c r="C492" s="48"/>
      <c r="D492" s="51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</row>
    <row r="493" spans="2:22" s="39" customFormat="1" ht="16.5" customHeight="1" x14ac:dyDescent="0.25">
      <c r="B493" s="48"/>
      <c r="C493" s="48"/>
      <c r="D493" s="51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</row>
    <row r="494" spans="2:22" ht="24" customHeight="1" x14ac:dyDescent="0.3">
      <c r="B494" s="146" t="s">
        <v>228</v>
      </c>
      <c r="C494" s="146"/>
      <c r="D494" s="146"/>
      <c r="E494" s="147" t="s">
        <v>19</v>
      </c>
      <c r="F494" s="147"/>
      <c r="G494" s="147"/>
      <c r="H494" s="147"/>
      <c r="I494" s="147"/>
      <c r="J494" s="147"/>
      <c r="K494" s="147"/>
      <c r="L494" s="147"/>
      <c r="M494" s="147"/>
      <c r="N494" s="147"/>
      <c r="O494" s="147"/>
      <c r="P494" s="147"/>
      <c r="Q494" s="147"/>
      <c r="R494" s="147"/>
      <c r="S494" s="147"/>
      <c r="T494" s="147"/>
      <c r="U494" s="147"/>
      <c r="V494" s="147"/>
    </row>
    <row r="495" spans="2:22" s="39" customFormat="1" ht="32.25" customHeight="1" x14ac:dyDescent="0.25">
      <c r="B495" s="148" t="s">
        <v>221</v>
      </c>
      <c r="C495" s="149" t="s">
        <v>222</v>
      </c>
      <c r="D495" s="150" t="s">
        <v>229</v>
      </c>
      <c r="E495" s="151" t="s">
        <v>230</v>
      </c>
      <c r="F495" s="152"/>
      <c r="G495" s="152"/>
      <c r="H495" s="152"/>
      <c r="I495" s="152"/>
      <c r="J495" s="152"/>
      <c r="K495" s="152"/>
      <c r="L495" s="152"/>
      <c r="M495" s="152"/>
      <c r="N495" s="152"/>
      <c r="O495" s="152"/>
      <c r="P495" s="152"/>
      <c r="Q495" s="152"/>
      <c r="R495" s="152"/>
      <c r="S495" s="152"/>
      <c r="T495" s="152"/>
      <c r="U495" s="152"/>
      <c r="V495" s="153"/>
    </row>
    <row r="496" spans="2:22" s="39" customFormat="1" ht="89.25" customHeight="1" x14ac:dyDescent="0.25">
      <c r="B496" s="148"/>
      <c r="C496" s="149"/>
      <c r="D496" s="150"/>
      <c r="E496" s="150" t="s">
        <v>231</v>
      </c>
      <c r="F496" s="150"/>
      <c r="G496" s="150"/>
      <c r="H496" s="150" t="s">
        <v>204</v>
      </c>
      <c r="I496" s="150"/>
      <c r="J496" s="150"/>
      <c r="K496" s="150" t="s">
        <v>212</v>
      </c>
      <c r="L496" s="150"/>
      <c r="M496" s="150"/>
      <c r="N496" s="150" t="s">
        <v>216</v>
      </c>
      <c r="O496" s="150"/>
      <c r="P496" s="150"/>
      <c r="Q496" s="150" t="s">
        <v>218</v>
      </c>
      <c r="R496" s="150"/>
      <c r="S496" s="150"/>
      <c r="T496" s="150" t="s">
        <v>219</v>
      </c>
      <c r="U496" s="150"/>
      <c r="V496" s="150"/>
    </row>
    <row r="497" spans="2:22" s="39" customFormat="1" ht="79.5" customHeight="1" x14ac:dyDescent="0.25">
      <c r="B497" s="148"/>
      <c r="C497" s="149"/>
      <c r="D497" s="150"/>
      <c r="E497" s="53" t="s">
        <v>23</v>
      </c>
      <c r="F497" s="53" t="s">
        <v>24</v>
      </c>
      <c r="G497" s="53" t="s">
        <v>25</v>
      </c>
      <c r="H497" s="53" t="s">
        <v>23</v>
      </c>
      <c r="I497" s="53" t="s">
        <v>24</v>
      </c>
      <c r="J497" s="53" t="s">
        <v>25</v>
      </c>
      <c r="K497" s="53" t="s">
        <v>23</v>
      </c>
      <c r="L497" s="53" t="s">
        <v>24</v>
      </c>
      <c r="M497" s="53" t="s">
        <v>25</v>
      </c>
      <c r="N497" s="53" t="s">
        <v>23</v>
      </c>
      <c r="O497" s="53" t="s">
        <v>24</v>
      </c>
      <c r="P497" s="53" t="s">
        <v>25</v>
      </c>
      <c r="Q497" s="53" t="s">
        <v>23</v>
      </c>
      <c r="R497" s="53" t="s">
        <v>24</v>
      </c>
      <c r="S497" s="53" t="s">
        <v>25</v>
      </c>
      <c r="T497" s="53" t="s">
        <v>23</v>
      </c>
      <c r="U497" s="53" t="s">
        <v>24</v>
      </c>
      <c r="V497" s="53" t="s">
        <v>25</v>
      </c>
    </row>
    <row r="498" spans="2:22" s="39" customFormat="1" ht="95.25" customHeight="1" x14ac:dyDescent="0.25">
      <c r="B498" s="45">
        <v>18</v>
      </c>
      <c r="C498" s="41" t="s">
        <v>19</v>
      </c>
      <c r="D498" s="41" t="s">
        <v>174</v>
      </c>
      <c r="E498" s="54" t="e">
        <f>'1 GASTO CORRIENTE '!#REF!</f>
        <v>#REF!</v>
      </c>
      <c r="F498" s="54" t="e">
        <f>'1 GASTO CORRIENTE '!#REF!</f>
        <v>#REF!</v>
      </c>
      <c r="G498" s="54" t="e">
        <f>'1 GASTO CORRIENTE '!#REF!</f>
        <v>#REF!</v>
      </c>
      <c r="H498" s="54">
        <v>0</v>
      </c>
      <c r="I498" s="54">
        <v>0</v>
      </c>
      <c r="J498" s="54">
        <v>0</v>
      </c>
      <c r="K498" s="54">
        <v>0</v>
      </c>
      <c r="L498" s="54">
        <v>0</v>
      </c>
      <c r="M498" s="54">
        <v>0</v>
      </c>
      <c r="N498" s="54">
        <v>0</v>
      </c>
      <c r="O498" s="54">
        <v>0</v>
      </c>
      <c r="P498" s="54">
        <v>0</v>
      </c>
      <c r="Q498" s="54">
        <v>0</v>
      </c>
      <c r="R498" s="54">
        <v>0</v>
      </c>
      <c r="S498" s="54">
        <v>0</v>
      </c>
      <c r="T498" s="54">
        <v>0</v>
      </c>
      <c r="U498" s="54">
        <v>0</v>
      </c>
      <c r="V498" s="54">
        <v>0</v>
      </c>
    </row>
    <row r="499" spans="2:22" s="39" customFormat="1" ht="104.25" customHeight="1" thickBot="1" x14ac:dyDescent="0.3">
      <c r="B499" s="156" t="s">
        <v>233</v>
      </c>
      <c r="C499" s="157"/>
      <c r="D499" s="158"/>
      <c r="E499" s="55" t="e">
        <f>E498</f>
        <v>#REF!</v>
      </c>
      <c r="F499" s="55" t="e">
        <f t="shared" ref="F499:V499" si="17">F498</f>
        <v>#REF!</v>
      </c>
      <c r="G499" s="55" t="e">
        <f t="shared" si="17"/>
        <v>#REF!</v>
      </c>
      <c r="H499" s="55">
        <f t="shared" si="17"/>
        <v>0</v>
      </c>
      <c r="I499" s="55">
        <f t="shared" si="17"/>
        <v>0</v>
      </c>
      <c r="J499" s="55">
        <f t="shared" si="17"/>
        <v>0</v>
      </c>
      <c r="K499" s="55">
        <f t="shared" si="17"/>
        <v>0</v>
      </c>
      <c r="L499" s="55">
        <f t="shared" si="17"/>
        <v>0</v>
      </c>
      <c r="M499" s="55">
        <f t="shared" si="17"/>
        <v>0</v>
      </c>
      <c r="N499" s="55">
        <f t="shared" si="17"/>
        <v>0</v>
      </c>
      <c r="O499" s="55">
        <f t="shared" si="17"/>
        <v>0</v>
      </c>
      <c r="P499" s="55">
        <f t="shared" si="17"/>
        <v>0</v>
      </c>
      <c r="Q499" s="55">
        <f t="shared" si="17"/>
        <v>0</v>
      </c>
      <c r="R499" s="55">
        <f t="shared" si="17"/>
        <v>0</v>
      </c>
      <c r="S499" s="55">
        <f t="shared" si="17"/>
        <v>0</v>
      </c>
      <c r="T499" s="55">
        <f t="shared" si="17"/>
        <v>0</v>
      </c>
      <c r="U499" s="55">
        <f t="shared" si="17"/>
        <v>0</v>
      </c>
      <c r="V499" s="55">
        <f t="shared" si="17"/>
        <v>0</v>
      </c>
    </row>
    <row r="500" spans="2:22" s="39" customFormat="1" ht="36" customHeight="1" thickBot="1" x14ac:dyDescent="0.3">
      <c r="B500" s="159" t="s">
        <v>234</v>
      </c>
      <c r="C500" s="160"/>
      <c r="D500" s="57" t="e">
        <f>E499+H499+K499+N499+Q499+T499</f>
        <v>#REF!</v>
      </c>
      <c r="E500" s="161" t="s">
        <v>235</v>
      </c>
      <c r="F500" s="161"/>
      <c r="G500" s="161"/>
      <c r="H500" s="161"/>
      <c r="I500" s="161"/>
      <c r="J500" s="162" t="e">
        <f>F499+I499+L499+O499+R499+U499</f>
        <v>#REF!</v>
      </c>
      <c r="K500" s="162"/>
      <c r="L500" s="162"/>
      <c r="M500" s="162"/>
      <c r="N500" s="162"/>
      <c r="O500" s="161" t="s">
        <v>236</v>
      </c>
      <c r="P500" s="161"/>
      <c r="Q500" s="161"/>
      <c r="R500" s="161"/>
      <c r="S500" s="162" t="e">
        <f>G499+J499+M499+P499+S499+V499</f>
        <v>#REF!</v>
      </c>
      <c r="T500" s="162"/>
      <c r="U500" s="162"/>
      <c r="V500" s="49"/>
    </row>
    <row r="501" spans="2:22" s="50" customFormat="1" ht="6.6" x14ac:dyDescent="0.15"/>
    <row r="502" spans="2:22" s="50" customFormat="1" ht="6.6" x14ac:dyDescent="0.15"/>
    <row r="503" spans="2:22" s="39" customFormat="1" ht="13.8" x14ac:dyDescent="0.25">
      <c r="B503" s="48"/>
      <c r="C503" s="48"/>
      <c r="D503" s="51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</row>
    <row r="504" spans="2:22" s="39" customFormat="1" ht="13.8" x14ac:dyDescent="0.25">
      <c r="B504" s="48"/>
      <c r="C504" s="48"/>
      <c r="D504" s="51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</row>
    <row r="505" spans="2:22" s="39" customFormat="1" ht="13.8" x14ac:dyDescent="0.25">
      <c r="B505" s="48"/>
      <c r="C505" s="48"/>
      <c r="D505" s="51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</row>
    <row r="506" spans="2:22" s="39" customFormat="1" ht="13.8" x14ac:dyDescent="0.25">
      <c r="B506" s="48"/>
      <c r="C506" s="48"/>
      <c r="D506" s="51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</row>
    <row r="507" spans="2:22" s="39" customFormat="1" ht="13.8" x14ac:dyDescent="0.25">
      <c r="B507" s="48"/>
      <c r="C507" s="48"/>
      <c r="D507" s="51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</row>
    <row r="508" spans="2:22" s="39" customFormat="1" ht="16.5" customHeight="1" x14ac:dyDescent="0.25">
      <c r="B508" s="48"/>
      <c r="C508" s="48"/>
      <c r="D508" s="51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</row>
    <row r="509" spans="2:22" s="39" customFormat="1" ht="16.5" customHeight="1" x14ac:dyDescent="0.25">
      <c r="B509" s="48"/>
      <c r="C509" s="48"/>
      <c r="D509" s="51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</row>
    <row r="510" spans="2:22" s="39" customFormat="1" ht="16.5" customHeight="1" x14ac:dyDescent="0.25">
      <c r="B510" s="48"/>
      <c r="C510" s="48"/>
      <c r="D510" s="51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</row>
    <row r="511" spans="2:22" s="39" customFormat="1" ht="16.5" customHeight="1" x14ac:dyDescent="0.25">
      <c r="B511" s="48"/>
      <c r="C511" s="48"/>
      <c r="D511" s="51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</row>
    <row r="512" spans="2:22" s="39" customFormat="1" ht="16.5" customHeight="1" x14ac:dyDescent="0.25">
      <c r="B512" s="48"/>
      <c r="C512" s="48"/>
      <c r="D512" s="51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</row>
    <row r="513" spans="2:22" s="39" customFormat="1" ht="16.5" customHeight="1" x14ac:dyDescent="0.25">
      <c r="B513" s="48"/>
      <c r="C513" s="48"/>
      <c r="D513" s="51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</row>
    <row r="514" spans="2:22" s="39" customFormat="1" ht="16.5" customHeight="1" x14ac:dyDescent="0.25">
      <c r="B514" s="48"/>
      <c r="C514" s="48"/>
      <c r="D514" s="51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</row>
    <row r="515" spans="2:22" s="39" customFormat="1" ht="16.5" customHeight="1" x14ac:dyDescent="0.25">
      <c r="B515" s="48"/>
      <c r="C515" s="48"/>
      <c r="D515" s="51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</row>
    <row r="516" spans="2:22" s="39" customFormat="1" ht="16.5" customHeight="1" x14ac:dyDescent="0.25">
      <c r="B516" s="48"/>
      <c r="C516" s="48"/>
      <c r="D516" s="51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</row>
    <row r="517" spans="2:22" s="39" customFormat="1" ht="16.5" customHeight="1" x14ac:dyDescent="0.25">
      <c r="B517" s="48"/>
      <c r="C517" s="48"/>
      <c r="D517" s="51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</row>
    <row r="518" spans="2:22" s="39" customFormat="1" ht="16.5" customHeight="1" x14ac:dyDescent="0.25">
      <c r="B518" s="48"/>
      <c r="C518" s="48"/>
      <c r="D518" s="51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</row>
    <row r="519" spans="2:22" s="39" customFormat="1" ht="16.5" customHeight="1" x14ac:dyDescent="0.25">
      <c r="B519" s="48"/>
      <c r="C519" s="48"/>
      <c r="D519" s="51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</row>
    <row r="520" spans="2:22" s="39" customFormat="1" ht="16.5" customHeight="1" x14ac:dyDescent="0.25">
      <c r="B520" s="48"/>
      <c r="C520" s="48"/>
      <c r="D520" s="51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</row>
    <row r="521" spans="2:22" ht="26.25" customHeight="1" x14ac:dyDescent="0.3">
      <c r="B521" s="146" t="s">
        <v>228</v>
      </c>
      <c r="C521" s="146"/>
      <c r="D521" s="146"/>
      <c r="E521" s="147" t="s">
        <v>20</v>
      </c>
      <c r="F521" s="147"/>
      <c r="G521" s="147"/>
      <c r="H521" s="147"/>
      <c r="I521" s="147"/>
      <c r="J521" s="147"/>
      <c r="K521" s="147"/>
      <c r="L521" s="147"/>
      <c r="M521" s="147"/>
      <c r="N521" s="147"/>
      <c r="O521" s="147"/>
      <c r="P521" s="147"/>
      <c r="Q521" s="147"/>
      <c r="R521" s="147"/>
      <c r="S521" s="147"/>
      <c r="T521" s="147"/>
      <c r="U521" s="147"/>
      <c r="V521" s="147"/>
    </row>
    <row r="522" spans="2:22" s="39" customFormat="1" ht="29.25" customHeight="1" x14ac:dyDescent="0.25">
      <c r="B522" s="148" t="s">
        <v>221</v>
      </c>
      <c r="C522" s="149" t="s">
        <v>222</v>
      </c>
      <c r="D522" s="150" t="s">
        <v>229</v>
      </c>
      <c r="E522" s="151" t="s">
        <v>230</v>
      </c>
      <c r="F522" s="152"/>
      <c r="G522" s="152"/>
      <c r="H522" s="152"/>
      <c r="I522" s="152"/>
      <c r="J522" s="152"/>
      <c r="K522" s="152"/>
      <c r="L522" s="152"/>
      <c r="M522" s="152"/>
      <c r="N522" s="152"/>
      <c r="O522" s="152"/>
      <c r="P522" s="152"/>
      <c r="Q522" s="152"/>
      <c r="R522" s="152"/>
      <c r="S522" s="152"/>
      <c r="T522" s="152"/>
      <c r="U522" s="152"/>
      <c r="V522" s="153"/>
    </row>
    <row r="523" spans="2:22" s="39" customFormat="1" ht="94.5" customHeight="1" x14ac:dyDescent="0.25">
      <c r="B523" s="148"/>
      <c r="C523" s="149"/>
      <c r="D523" s="150"/>
      <c r="E523" s="150" t="s">
        <v>231</v>
      </c>
      <c r="F523" s="150"/>
      <c r="G523" s="150"/>
      <c r="H523" s="150" t="s">
        <v>204</v>
      </c>
      <c r="I523" s="150"/>
      <c r="J523" s="150"/>
      <c r="K523" s="150" t="s">
        <v>212</v>
      </c>
      <c r="L523" s="150"/>
      <c r="M523" s="150"/>
      <c r="N523" s="150" t="s">
        <v>216</v>
      </c>
      <c r="O523" s="150"/>
      <c r="P523" s="150"/>
      <c r="Q523" s="150" t="s">
        <v>218</v>
      </c>
      <c r="R523" s="150"/>
      <c r="S523" s="150"/>
      <c r="T523" s="150" t="s">
        <v>219</v>
      </c>
      <c r="U523" s="150"/>
      <c r="V523" s="150"/>
    </row>
    <row r="524" spans="2:22" s="39" customFormat="1" ht="72.75" customHeight="1" x14ac:dyDescent="0.25">
      <c r="B524" s="148"/>
      <c r="C524" s="149"/>
      <c r="D524" s="150"/>
      <c r="E524" s="53" t="s">
        <v>23</v>
      </c>
      <c r="F524" s="53" t="s">
        <v>24</v>
      </c>
      <c r="G524" s="53" t="s">
        <v>25</v>
      </c>
      <c r="H524" s="53" t="s">
        <v>23</v>
      </c>
      <c r="I524" s="53" t="s">
        <v>24</v>
      </c>
      <c r="J524" s="53" t="s">
        <v>25</v>
      </c>
      <c r="K524" s="53" t="s">
        <v>23</v>
      </c>
      <c r="L524" s="53" t="s">
        <v>24</v>
      </c>
      <c r="M524" s="53" t="s">
        <v>25</v>
      </c>
      <c r="N524" s="53" t="s">
        <v>23</v>
      </c>
      <c r="O524" s="53" t="s">
        <v>24</v>
      </c>
      <c r="P524" s="53" t="s">
        <v>25</v>
      </c>
      <c r="Q524" s="53" t="s">
        <v>23</v>
      </c>
      <c r="R524" s="53" t="s">
        <v>24</v>
      </c>
      <c r="S524" s="53" t="s">
        <v>25</v>
      </c>
      <c r="T524" s="53" t="s">
        <v>23</v>
      </c>
      <c r="U524" s="53" t="s">
        <v>24</v>
      </c>
      <c r="V524" s="53" t="s">
        <v>25</v>
      </c>
    </row>
    <row r="525" spans="2:22" s="39" customFormat="1" ht="95.25" customHeight="1" x14ac:dyDescent="0.25">
      <c r="B525" s="40">
        <v>19</v>
      </c>
      <c r="C525" s="41" t="s">
        <v>20</v>
      </c>
      <c r="D525" s="41" t="s">
        <v>180</v>
      </c>
      <c r="E525" s="54">
        <v>0</v>
      </c>
      <c r="F525" s="54">
        <v>0</v>
      </c>
      <c r="G525" s="54">
        <v>0</v>
      </c>
      <c r="H525" s="54">
        <v>0</v>
      </c>
      <c r="I525" s="54">
        <v>0</v>
      </c>
      <c r="J525" s="54">
        <v>0</v>
      </c>
      <c r="K525" s="54">
        <v>0</v>
      </c>
      <c r="L525" s="54">
        <v>0</v>
      </c>
      <c r="M525" s="54">
        <v>0</v>
      </c>
      <c r="N525" s="54">
        <v>0</v>
      </c>
      <c r="O525" s="54">
        <v>0</v>
      </c>
      <c r="P525" s="54">
        <v>0</v>
      </c>
      <c r="Q525" s="54">
        <v>0</v>
      </c>
      <c r="R525" s="54">
        <v>0</v>
      </c>
      <c r="S525" s="54">
        <v>0</v>
      </c>
      <c r="T525" s="54">
        <v>0</v>
      </c>
      <c r="U525" s="54">
        <v>0</v>
      </c>
      <c r="V525" s="54">
        <v>0</v>
      </c>
    </row>
    <row r="526" spans="2:22" s="39" customFormat="1" ht="86.25" customHeight="1" thickBot="1" x14ac:dyDescent="0.3">
      <c r="B526" s="156" t="s">
        <v>233</v>
      </c>
      <c r="C526" s="157"/>
      <c r="D526" s="158"/>
      <c r="E526" s="55">
        <f>E525</f>
        <v>0</v>
      </c>
      <c r="F526" s="55">
        <f t="shared" ref="F526:V526" si="18">F525</f>
        <v>0</v>
      </c>
      <c r="G526" s="55">
        <f t="shared" si="18"/>
        <v>0</v>
      </c>
      <c r="H526" s="55">
        <f t="shared" si="18"/>
        <v>0</v>
      </c>
      <c r="I526" s="55">
        <f t="shared" si="18"/>
        <v>0</v>
      </c>
      <c r="J526" s="55">
        <f t="shared" si="18"/>
        <v>0</v>
      </c>
      <c r="K526" s="55">
        <f t="shared" si="18"/>
        <v>0</v>
      </c>
      <c r="L526" s="55">
        <f t="shared" si="18"/>
        <v>0</v>
      </c>
      <c r="M526" s="55">
        <f t="shared" si="18"/>
        <v>0</v>
      </c>
      <c r="N526" s="55">
        <f t="shared" si="18"/>
        <v>0</v>
      </c>
      <c r="O526" s="55">
        <f t="shared" si="18"/>
        <v>0</v>
      </c>
      <c r="P526" s="55">
        <f t="shared" si="18"/>
        <v>0</v>
      </c>
      <c r="Q526" s="55">
        <f t="shared" si="18"/>
        <v>0</v>
      </c>
      <c r="R526" s="55">
        <f t="shared" si="18"/>
        <v>0</v>
      </c>
      <c r="S526" s="55">
        <f t="shared" si="18"/>
        <v>0</v>
      </c>
      <c r="T526" s="55">
        <f t="shared" si="18"/>
        <v>0</v>
      </c>
      <c r="U526" s="55">
        <f t="shared" si="18"/>
        <v>0</v>
      </c>
      <c r="V526" s="55">
        <f t="shared" si="18"/>
        <v>0</v>
      </c>
    </row>
    <row r="527" spans="2:22" s="39" customFormat="1" ht="45" customHeight="1" thickBot="1" x14ac:dyDescent="0.3">
      <c r="B527" s="159" t="s">
        <v>234</v>
      </c>
      <c r="C527" s="160"/>
      <c r="D527" s="57">
        <f>E526+H526+K526+N526+Q526+T526</f>
        <v>0</v>
      </c>
      <c r="E527" s="161" t="s">
        <v>235</v>
      </c>
      <c r="F527" s="161"/>
      <c r="G527" s="161"/>
      <c r="H527" s="161"/>
      <c r="I527" s="161"/>
      <c r="J527" s="162">
        <f>F526+I526+L526+O526+R526+U526</f>
        <v>0</v>
      </c>
      <c r="K527" s="162"/>
      <c r="L527" s="162"/>
      <c r="M527" s="162"/>
      <c r="N527" s="162"/>
      <c r="O527" s="161" t="s">
        <v>236</v>
      </c>
      <c r="P527" s="161"/>
      <c r="Q527" s="161"/>
      <c r="R527" s="161"/>
      <c r="S527" s="162">
        <f>G526+J526+M526+P526+S526+V526</f>
        <v>0</v>
      </c>
      <c r="T527" s="162"/>
      <c r="U527" s="162"/>
      <c r="V527" s="49"/>
    </row>
    <row r="528" spans="2:22" s="50" customFormat="1" ht="6.6" x14ac:dyDescent="0.15"/>
    <row r="529" spans="2:22" s="50" customFormat="1" ht="6.6" x14ac:dyDescent="0.15"/>
    <row r="530" spans="2:22" s="50" customFormat="1" ht="6.6" x14ac:dyDescent="0.15"/>
    <row r="531" spans="2:22" s="39" customFormat="1" ht="13.8" x14ac:dyDescent="0.25">
      <c r="B531" s="48"/>
      <c r="C531" s="48"/>
      <c r="D531" s="51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</row>
    <row r="532" spans="2:22" s="39" customFormat="1" ht="13.8" x14ac:dyDescent="0.25">
      <c r="B532" s="48"/>
      <c r="C532" s="48"/>
      <c r="D532" s="51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</row>
    <row r="533" spans="2:22" s="39" customFormat="1" ht="13.8" x14ac:dyDescent="0.25">
      <c r="B533" s="48"/>
      <c r="C533" s="48"/>
      <c r="D533" s="51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</row>
    <row r="534" spans="2:22" s="39" customFormat="1" ht="13.8" x14ac:dyDescent="0.25">
      <c r="B534" s="48"/>
      <c r="C534" s="48"/>
      <c r="D534" s="51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</row>
    <row r="535" spans="2:22" s="39" customFormat="1" ht="13.8" x14ac:dyDescent="0.25">
      <c r="B535" s="48"/>
      <c r="C535" s="48"/>
      <c r="D535" s="51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</row>
    <row r="536" spans="2:22" s="39" customFormat="1" ht="13.8" x14ac:dyDescent="0.25">
      <c r="B536" s="48"/>
      <c r="C536" s="48"/>
      <c r="D536" s="51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</row>
    <row r="537" spans="2:22" s="39" customFormat="1" ht="18.75" customHeight="1" x14ac:dyDescent="0.25">
      <c r="B537" s="48"/>
      <c r="C537" s="48"/>
      <c r="D537" s="51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</row>
    <row r="538" spans="2:22" s="39" customFormat="1" ht="18.75" customHeight="1" x14ac:dyDescent="0.25">
      <c r="B538" s="48"/>
      <c r="C538" s="48"/>
      <c r="D538" s="51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</row>
    <row r="539" spans="2:22" s="39" customFormat="1" ht="18.75" customHeight="1" x14ac:dyDescent="0.25">
      <c r="B539" s="48"/>
      <c r="C539" s="48"/>
      <c r="D539" s="51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</row>
    <row r="540" spans="2:22" s="39" customFormat="1" ht="18.75" customHeight="1" x14ac:dyDescent="0.25">
      <c r="B540" s="48"/>
      <c r="C540" s="48"/>
      <c r="D540" s="51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</row>
    <row r="541" spans="2:22" s="39" customFormat="1" ht="18.75" customHeight="1" x14ac:dyDescent="0.25">
      <c r="B541" s="48"/>
      <c r="C541" s="48"/>
      <c r="D541" s="51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</row>
    <row r="542" spans="2:22" s="39" customFormat="1" ht="18.75" customHeight="1" x14ac:dyDescent="0.25">
      <c r="B542" s="48"/>
      <c r="C542" s="48"/>
      <c r="D542" s="51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</row>
    <row r="543" spans="2:22" s="39" customFormat="1" ht="18.75" customHeight="1" x14ac:dyDescent="0.25">
      <c r="B543" s="48"/>
      <c r="C543" s="48"/>
      <c r="D543" s="51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</row>
    <row r="544" spans="2:22" s="39" customFormat="1" ht="18.75" customHeight="1" x14ac:dyDescent="0.25">
      <c r="B544" s="48"/>
      <c r="C544" s="48"/>
      <c r="D544" s="51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</row>
    <row r="545" spans="2:22" s="39" customFormat="1" ht="18.75" customHeight="1" x14ac:dyDescent="0.25">
      <c r="B545" s="48"/>
      <c r="C545" s="48"/>
      <c r="D545" s="51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</row>
    <row r="546" spans="2:22" s="39" customFormat="1" ht="18.75" customHeight="1" x14ac:dyDescent="0.25">
      <c r="B546" s="48"/>
      <c r="C546" s="48"/>
      <c r="D546" s="51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</row>
    <row r="547" spans="2:22" s="39" customFormat="1" ht="18.75" customHeight="1" x14ac:dyDescent="0.25">
      <c r="B547" s="48"/>
      <c r="C547" s="48"/>
      <c r="D547" s="51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</row>
    <row r="548" spans="2:22" ht="31.5" customHeight="1" x14ac:dyDescent="0.3">
      <c r="B548" s="146" t="s">
        <v>228</v>
      </c>
      <c r="C548" s="146"/>
      <c r="D548" s="146"/>
      <c r="E548" s="147" t="s">
        <v>226</v>
      </c>
      <c r="F548" s="147"/>
      <c r="G548" s="147"/>
      <c r="H548" s="147"/>
      <c r="I548" s="147"/>
      <c r="J548" s="147"/>
      <c r="K548" s="147"/>
      <c r="L548" s="147"/>
      <c r="M548" s="147"/>
      <c r="N548" s="147"/>
      <c r="O548" s="147"/>
      <c r="P548" s="147"/>
      <c r="Q548" s="147"/>
      <c r="R548" s="147"/>
      <c r="S548" s="147"/>
      <c r="T548" s="147"/>
      <c r="U548" s="147"/>
      <c r="V548" s="147"/>
    </row>
    <row r="549" spans="2:22" s="39" customFormat="1" ht="28.5" customHeight="1" x14ac:dyDescent="0.25">
      <c r="B549" s="148" t="s">
        <v>221</v>
      </c>
      <c r="C549" s="149" t="s">
        <v>222</v>
      </c>
      <c r="D549" s="150" t="s">
        <v>229</v>
      </c>
      <c r="E549" s="151" t="s">
        <v>230</v>
      </c>
      <c r="F549" s="152"/>
      <c r="G549" s="152"/>
      <c r="H549" s="152"/>
      <c r="I549" s="152"/>
      <c r="J549" s="152"/>
      <c r="K549" s="152"/>
      <c r="L549" s="152"/>
      <c r="M549" s="152"/>
      <c r="N549" s="152"/>
      <c r="O549" s="152"/>
      <c r="P549" s="152"/>
      <c r="Q549" s="152"/>
      <c r="R549" s="152"/>
      <c r="S549" s="152"/>
      <c r="T549" s="152"/>
      <c r="U549" s="152"/>
      <c r="V549" s="153"/>
    </row>
    <row r="550" spans="2:22" s="39" customFormat="1" ht="85.5" customHeight="1" x14ac:dyDescent="0.25">
      <c r="B550" s="148"/>
      <c r="C550" s="149"/>
      <c r="D550" s="150"/>
      <c r="E550" s="150" t="s">
        <v>231</v>
      </c>
      <c r="F550" s="150"/>
      <c r="G550" s="150"/>
      <c r="H550" s="150" t="s">
        <v>204</v>
      </c>
      <c r="I550" s="150"/>
      <c r="J550" s="150"/>
      <c r="K550" s="150" t="s">
        <v>212</v>
      </c>
      <c r="L550" s="150"/>
      <c r="M550" s="150"/>
      <c r="N550" s="150" t="s">
        <v>216</v>
      </c>
      <c r="O550" s="150"/>
      <c r="P550" s="150"/>
      <c r="Q550" s="150" t="s">
        <v>218</v>
      </c>
      <c r="R550" s="150"/>
      <c r="S550" s="150"/>
      <c r="T550" s="150" t="s">
        <v>219</v>
      </c>
      <c r="U550" s="150"/>
      <c r="V550" s="150"/>
    </row>
    <row r="551" spans="2:22" s="39" customFormat="1" ht="71.25" customHeight="1" x14ac:dyDescent="0.25">
      <c r="B551" s="148"/>
      <c r="C551" s="149"/>
      <c r="D551" s="150"/>
      <c r="E551" s="53" t="s">
        <v>23</v>
      </c>
      <c r="F551" s="53" t="s">
        <v>24</v>
      </c>
      <c r="G551" s="53" t="s">
        <v>25</v>
      </c>
      <c r="H551" s="53" t="s">
        <v>23</v>
      </c>
      <c r="I551" s="53" t="s">
        <v>24</v>
      </c>
      <c r="J551" s="53" t="s">
        <v>25</v>
      </c>
      <c r="K551" s="53" t="s">
        <v>23</v>
      </c>
      <c r="L551" s="53" t="s">
        <v>24</v>
      </c>
      <c r="M551" s="53" t="s">
        <v>25</v>
      </c>
      <c r="N551" s="53" t="s">
        <v>23</v>
      </c>
      <c r="O551" s="53" t="s">
        <v>24</v>
      </c>
      <c r="P551" s="53" t="s">
        <v>25</v>
      </c>
      <c r="Q551" s="53" t="s">
        <v>23</v>
      </c>
      <c r="R551" s="53" t="s">
        <v>24</v>
      </c>
      <c r="S551" s="53" t="s">
        <v>25</v>
      </c>
      <c r="T551" s="53" t="s">
        <v>23</v>
      </c>
      <c r="U551" s="53" t="s">
        <v>24</v>
      </c>
      <c r="V551" s="53" t="s">
        <v>25</v>
      </c>
    </row>
    <row r="552" spans="2:22" s="39" customFormat="1" ht="90.75" customHeight="1" x14ac:dyDescent="0.25">
      <c r="B552" s="40">
        <v>20</v>
      </c>
      <c r="C552" s="41" t="s">
        <v>226</v>
      </c>
      <c r="D552" s="41" t="s">
        <v>182</v>
      </c>
      <c r="E552" s="54" t="e">
        <f>'1 GASTO CORRIENTE '!#REF!</f>
        <v>#REF!</v>
      </c>
      <c r="F552" s="54" t="e">
        <f>'1 GASTO CORRIENTE '!#REF!</f>
        <v>#REF!</v>
      </c>
      <c r="G552" s="54" t="e">
        <f>'1 GASTO CORRIENTE '!#REF!</f>
        <v>#REF!</v>
      </c>
      <c r="H552" s="54">
        <v>0</v>
      </c>
      <c r="I552" s="54">
        <v>0</v>
      </c>
      <c r="J552" s="54">
        <v>0</v>
      </c>
      <c r="K552" s="54">
        <v>0</v>
      </c>
      <c r="L552" s="54">
        <v>0</v>
      </c>
      <c r="M552" s="54">
        <v>0</v>
      </c>
      <c r="N552" s="54">
        <v>0</v>
      </c>
      <c r="O552" s="54">
        <v>0</v>
      </c>
      <c r="P552" s="54">
        <v>0</v>
      </c>
      <c r="Q552" s="54">
        <v>0</v>
      </c>
      <c r="R552" s="54">
        <v>0</v>
      </c>
      <c r="S552" s="54">
        <v>0</v>
      </c>
      <c r="T552" s="54">
        <v>0</v>
      </c>
      <c r="U552" s="54">
        <v>0</v>
      </c>
      <c r="V552" s="54">
        <v>0</v>
      </c>
    </row>
    <row r="553" spans="2:22" s="39" customFormat="1" ht="105.75" customHeight="1" thickBot="1" x14ac:dyDescent="0.3">
      <c r="B553" s="156" t="s">
        <v>233</v>
      </c>
      <c r="C553" s="157"/>
      <c r="D553" s="158"/>
      <c r="E553" s="55" t="e">
        <f>E552</f>
        <v>#REF!</v>
      </c>
      <c r="F553" s="55" t="e">
        <f t="shared" ref="F553:V553" si="19">F552</f>
        <v>#REF!</v>
      </c>
      <c r="G553" s="55" t="e">
        <f t="shared" si="19"/>
        <v>#REF!</v>
      </c>
      <c r="H553" s="55">
        <f t="shared" si="19"/>
        <v>0</v>
      </c>
      <c r="I553" s="55">
        <f t="shared" si="19"/>
        <v>0</v>
      </c>
      <c r="J553" s="55">
        <f t="shared" si="19"/>
        <v>0</v>
      </c>
      <c r="K553" s="55">
        <f t="shared" si="19"/>
        <v>0</v>
      </c>
      <c r="L553" s="55">
        <f t="shared" si="19"/>
        <v>0</v>
      </c>
      <c r="M553" s="55">
        <f t="shared" si="19"/>
        <v>0</v>
      </c>
      <c r="N553" s="55">
        <f t="shared" si="19"/>
        <v>0</v>
      </c>
      <c r="O553" s="55">
        <f t="shared" si="19"/>
        <v>0</v>
      </c>
      <c r="P553" s="55">
        <f t="shared" si="19"/>
        <v>0</v>
      </c>
      <c r="Q553" s="55">
        <f t="shared" si="19"/>
        <v>0</v>
      </c>
      <c r="R553" s="55">
        <f t="shared" si="19"/>
        <v>0</v>
      </c>
      <c r="S553" s="55">
        <f t="shared" si="19"/>
        <v>0</v>
      </c>
      <c r="T553" s="55">
        <f t="shared" si="19"/>
        <v>0</v>
      </c>
      <c r="U553" s="55">
        <f t="shared" si="19"/>
        <v>0</v>
      </c>
      <c r="V553" s="55">
        <f t="shared" si="19"/>
        <v>0</v>
      </c>
    </row>
    <row r="554" spans="2:22" s="39" customFormat="1" ht="36" customHeight="1" thickBot="1" x14ac:dyDescent="0.3">
      <c r="B554" s="159" t="s">
        <v>234</v>
      </c>
      <c r="C554" s="160"/>
      <c r="D554" s="57" t="e">
        <f>E553+H553+K553+N553+Q553+T553</f>
        <v>#REF!</v>
      </c>
      <c r="E554" s="161" t="s">
        <v>235</v>
      </c>
      <c r="F554" s="161"/>
      <c r="G554" s="161"/>
      <c r="H554" s="161"/>
      <c r="I554" s="161"/>
      <c r="J554" s="162" t="e">
        <f>F553+I553+L553+O553+R553+U553</f>
        <v>#REF!</v>
      </c>
      <c r="K554" s="162"/>
      <c r="L554" s="162"/>
      <c r="M554" s="162"/>
      <c r="N554" s="162"/>
      <c r="O554" s="161" t="s">
        <v>236</v>
      </c>
      <c r="P554" s="161"/>
      <c r="Q554" s="161"/>
      <c r="R554" s="161"/>
      <c r="S554" s="162" t="e">
        <f>G553+J553+M553+P553+S553+V553</f>
        <v>#REF!</v>
      </c>
      <c r="T554" s="162"/>
      <c r="U554" s="162"/>
      <c r="V554" s="49"/>
    </row>
    <row r="555" spans="2:22" s="50" customFormat="1" ht="6.6" x14ac:dyDescent="0.15"/>
    <row r="556" spans="2:22" s="50" customFormat="1" ht="6.6" x14ac:dyDescent="0.15"/>
    <row r="557" spans="2:22" s="50" customFormat="1" ht="6.6" x14ac:dyDescent="0.15"/>
    <row r="558" spans="2:22" s="39" customFormat="1" ht="13.8" x14ac:dyDescent="0.25">
      <c r="B558" s="48"/>
      <c r="C558" s="48"/>
      <c r="D558" s="51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</row>
    <row r="559" spans="2:22" s="39" customFormat="1" ht="13.8" x14ac:dyDescent="0.25">
      <c r="B559" s="48"/>
      <c r="C559" s="48"/>
      <c r="D559" s="51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</row>
    <row r="560" spans="2:22" s="39" customFormat="1" ht="13.8" x14ac:dyDescent="0.25">
      <c r="B560" s="48"/>
      <c r="C560" s="48"/>
      <c r="D560" s="51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</row>
    <row r="561" spans="2:22" s="39" customFormat="1" ht="13.8" x14ac:dyDescent="0.25">
      <c r="B561" s="48"/>
      <c r="C561" s="48"/>
      <c r="D561" s="51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</row>
    <row r="562" spans="2:22" s="39" customFormat="1" ht="13.8" x14ac:dyDescent="0.25">
      <c r="B562" s="48"/>
      <c r="C562" s="48"/>
      <c r="D562" s="51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</row>
    <row r="563" spans="2:22" s="39" customFormat="1" ht="24.75" customHeight="1" x14ac:dyDescent="0.25">
      <c r="B563" s="48"/>
      <c r="C563" s="48"/>
      <c r="D563" s="51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</row>
    <row r="564" spans="2:22" s="39" customFormat="1" ht="24.75" customHeight="1" x14ac:dyDescent="0.25">
      <c r="B564" s="48"/>
      <c r="C564" s="48"/>
      <c r="D564" s="51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</row>
    <row r="565" spans="2:22" s="39" customFormat="1" ht="24.75" customHeight="1" x14ac:dyDescent="0.25">
      <c r="B565" s="48"/>
      <c r="C565" s="48"/>
      <c r="D565" s="51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</row>
    <row r="566" spans="2:22" s="39" customFormat="1" ht="24.75" customHeight="1" x14ac:dyDescent="0.25">
      <c r="B566" s="48"/>
      <c r="C566" s="48"/>
      <c r="D566" s="51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</row>
    <row r="567" spans="2:22" s="39" customFormat="1" ht="24.75" customHeight="1" x14ac:dyDescent="0.25">
      <c r="B567" s="48"/>
      <c r="C567" s="48"/>
      <c r="D567" s="51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</row>
    <row r="568" spans="2:22" s="39" customFormat="1" ht="24.75" customHeight="1" x14ac:dyDescent="0.25">
      <c r="B568" s="48"/>
      <c r="C568" s="48"/>
      <c r="D568" s="51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</row>
    <row r="569" spans="2:22" s="39" customFormat="1" ht="24.75" customHeight="1" x14ac:dyDescent="0.25">
      <c r="B569" s="48"/>
      <c r="C569" s="48"/>
      <c r="D569" s="51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</row>
    <row r="570" spans="2:22" s="39" customFormat="1" ht="13.5" customHeight="1" x14ac:dyDescent="0.25">
      <c r="B570" s="48"/>
      <c r="C570" s="48"/>
      <c r="D570" s="51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</row>
    <row r="571" spans="2:22" s="39" customFormat="1" ht="17.25" customHeight="1" x14ac:dyDescent="0.25">
      <c r="B571" s="48"/>
      <c r="C571" s="48"/>
      <c r="D571" s="51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</row>
    <row r="572" spans="2:22" ht="25.5" customHeight="1" x14ac:dyDescent="0.3">
      <c r="B572" s="146" t="s">
        <v>228</v>
      </c>
      <c r="C572" s="146"/>
      <c r="D572" s="146"/>
      <c r="E572" s="147" t="s">
        <v>21</v>
      </c>
      <c r="F572" s="147"/>
      <c r="G572" s="147"/>
      <c r="H572" s="147"/>
      <c r="I572" s="147"/>
      <c r="J572" s="147"/>
      <c r="K572" s="147"/>
      <c r="L572" s="147"/>
      <c r="M572" s="147"/>
      <c r="N572" s="147"/>
      <c r="O572" s="147"/>
      <c r="P572" s="147"/>
      <c r="Q572" s="147"/>
      <c r="R572" s="147"/>
      <c r="S572" s="147"/>
      <c r="T572" s="147"/>
      <c r="U572" s="147"/>
      <c r="V572" s="147"/>
    </row>
    <row r="573" spans="2:22" s="39" customFormat="1" ht="27.75" customHeight="1" x14ac:dyDescent="0.25">
      <c r="B573" s="148" t="s">
        <v>221</v>
      </c>
      <c r="C573" s="149" t="s">
        <v>222</v>
      </c>
      <c r="D573" s="150" t="s">
        <v>229</v>
      </c>
      <c r="E573" s="151" t="s">
        <v>230</v>
      </c>
      <c r="F573" s="152"/>
      <c r="G573" s="152"/>
      <c r="H573" s="152"/>
      <c r="I573" s="152"/>
      <c r="J573" s="152"/>
      <c r="K573" s="152"/>
      <c r="L573" s="152"/>
      <c r="M573" s="152"/>
      <c r="N573" s="152"/>
      <c r="O573" s="152"/>
      <c r="P573" s="152"/>
      <c r="Q573" s="152"/>
      <c r="R573" s="152"/>
      <c r="S573" s="152"/>
      <c r="T573" s="152"/>
      <c r="U573" s="152"/>
      <c r="V573" s="153"/>
    </row>
    <row r="574" spans="2:22" s="39" customFormat="1" ht="89.25" customHeight="1" x14ac:dyDescent="0.25">
      <c r="B574" s="148"/>
      <c r="C574" s="149"/>
      <c r="D574" s="150"/>
      <c r="E574" s="150" t="s">
        <v>231</v>
      </c>
      <c r="F574" s="150"/>
      <c r="G574" s="150"/>
      <c r="H574" s="150" t="s">
        <v>204</v>
      </c>
      <c r="I574" s="150"/>
      <c r="J574" s="150"/>
      <c r="K574" s="150" t="s">
        <v>212</v>
      </c>
      <c r="L574" s="150"/>
      <c r="M574" s="150"/>
      <c r="N574" s="150" t="s">
        <v>216</v>
      </c>
      <c r="O574" s="150"/>
      <c r="P574" s="150"/>
      <c r="Q574" s="150" t="s">
        <v>218</v>
      </c>
      <c r="R574" s="150"/>
      <c r="S574" s="150"/>
      <c r="T574" s="150" t="s">
        <v>219</v>
      </c>
      <c r="U574" s="150"/>
      <c r="V574" s="150"/>
    </row>
    <row r="575" spans="2:22" s="39" customFormat="1" ht="88.5" customHeight="1" x14ac:dyDescent="0.25">
      <c r="B575" s="148"/>
      <c r="C575" s="149"/>
      <c r="D575" s="150"/>
      <c r="E575" s="53" t="s">
        <v>23</v>
      </c>
      <c r="F575" s="53" t="s">
        <v>24</v>
      </c>
      <c r="G575" s="53" t="s">
        <v>25</v>
      </c>
      <c r="H575" s="53" t="s">
        <v>23</v>
      </c>
      <c r="I575" s="53" t="s">
        <v>24</v>
      </c>
      <c r="J575" s="53" t="s">
        <v>25</v>
      </c>
      <c r="K575" s="53" t="s">
        <v>23</v>
      </c>
      <c r="L575" s="53" t="s">
        <v>24</v>
      </c>
      <c r="M575" s="53" t="s">
        <v>25</v>
      </c>
      <c r="N575" s="53" t="s">
        <v>23</v>
      </c>
      <c r="O575" s="53" t="s">
        <v>24</v>
      </c>
      <c r="P575" s="53" t="s">
        <v>25</v>
      </c>
      <c r="Q575" s="53" t="s">
        <v>23</v>
      </c>
      <c r="R575" s="53" t="s">
        <v>24</v>
      </c>
      <c r="S575" s="53" t="s">
        <v>25</v>
      </c>
      <c r="T575" s="53" t="s">
        <v>23</v>
      </c>
      <c r="U575" s="53" t="s">
        <v>24</v>
      </c>
      <c r="V575" s="53" t="s">
        <v>25</v>
      </c>
    </row>
    <row r="576" spans="2:22" s="39" customFormat="1" ht="109.5" customHeight="1" x14ac:dyDescent="0.25">
      <c r="B576" s="40">
        <v>21</v>
      </c>
      <c r="C576" s="41" t="s">
        <v>21</v>
      </c>
      <c r="D576" s="41" t="s">
        <v>187</v>
      </c>
      <c r="E576" s="54" t="e">
        <f>'1 GASTO CORRIENTE '!#REF!</f>
        <v>#REF!</v>
      </c>
      <c r="F576" s="54" t="e">
        <f>'1 GASTO CORRIENTE '!#REF!</f>
        <v>#REF!</v>
      </c>
      <c r="G576" s="54" t="e">
        <f>'1 GASTO CORRIENTE '!#REF!</f>
        <v>#REF!</v>
      </c>
      <c r="H576" s="54">
        <v>0</v>
      </c>
      <c r="I576" s="54">
        <v>0</v>
      </c>
      <c r="J576" s="54">
        <v>0</v>
      </c>
      <c r="K576" s="54">
        <v>0</v>
      </c>
      <c r="L576" s="54">
        <v>0</v>
      </c>
      <c r="M576" s="54">
        <v>0</v>
      </c>
      <c r="N576" s="54">
        <v>0</v>
      </c>
      <c r="O576" s="54">
        <v>0</v>
      </c>
      <c r="P576" s="54">
        <v>0</v>
      </c>
      <c r="Q576" s="54">
        <v>0</v>
      </c>
      <c r="R576" s="54">
        <v>0</v>
      </c>
      <c r="S576" s="54">
        <v>0</v>
      </c>
      <c r="T576" s="54">
        <v>0</v>
      </c>
      <c r="U576" s="54">
        <v>0</v>
      </c>
      <c r="V576" s="54">
        <v>0</v>
      </c>
    </row>
    <row r="577" spans="2:22" s="39" customFormat="1" ht="117.75" customHeight="1" x14ac:dyDescent="0.25">
      <c r="B577" s="40"/>
      <c r="C577" s="41" t="s">
        <v>21</v>
      </c>
      <c r="D577" s="41" t="s">
        <v>194</v>
      </c>
      <c r="E577" s="54" t="e">
        <f>'1 GASTO CORRIENTE '!#REF!</f>
        <v>#REF!</v>
      </c>
      <c r="F577" s="54" t="e">
        <f>'1 GASTO CORRIENTE '!#REF!</f>
        <v>#REF!</v>
      </c>
      <c r="G577" s="54" t="e">
        <f>'1 GASTO CORRIENTE '!#REF!</f>
        <v>#REF!</v>
      </c>
      <c r="H577" s="54">
        <v>0</v>
      </c>
      <c r="I577" s="54">
        <v>0</v>
      </c>
      <c r="J577" s="54">
        <v>0</v>
      </c>
      <c r="K577" s="54">
        <v>0</v>
      </c>
      <c r="L577" s="54">
        <v>0</v>
      </c>
      <c r="M577" s="54">
        <v>0</v>
      </c>
      <c r="N577" s="54">
        <v>0</v>
      </c>
      <c r="O577" s="54">
        <v>0</v>
      </c>
      <c r="P577" s="54">
        <v>0</v>
      </c>
      <c r="Q577" s="54">
        <v>0</v>
      </c>
      <c r="R577" s="54">
        <v>0</v>
      </c>
      <c r="S577" s="54">
        <v>0</v>
      </c>
      <c r="T577" s="54">
        <v>0</v>
      </c>
      <c r="U577" s="54">
        <v>0</v>
      </c>
      <c r="V577" s="54">
        <v>0</v>
      </c>
    </row>
    <row r="578" spans="2:22" s="39" customFormat="1" ht="74.25" customHeight="1" thickBot="1" x14ac:dyDescent="0.3">
      <c r="B578" s="156" t="s">
        <v>233</v>
      </c>
      <c r="C578" s="157"/>
      <c r="D578" s="158"/>
      <c r="E578" s="55" t="e">
        <f>E577+E576</f>
        <v>#REF!</v>
      </c>
      <c r="F578" s="55" t="e">
        <f t="shared" ref="F578:V578" si="20">F577+F576</f>
        <v>#REF!</v>
      </c>
      <c r="G578" s="55" t="e">
        <f t="shared" si="20"/>
        <v>#REF!</v>
      </c>
      <c r="H578" s="55">
        <f t="shared" si="20"/>
        <v>0</v>
      </c>
      <c r="I578" s="55">
        <f t="shared" si="20"/>
        <v>0</v>
      </c>
      <c r="J578" s="55">
        <f t="shared" si="20"/>
        <v>0</v>
      </c>
      <c r="K578" s="55">
        <f t="shared" si="20"/>
        <v>0</v>
      </c>
      <c r="L578" s="55">
        <f t="shared" si="20"/>
        <v>0</v>
      </c>
      <c r="M578" s="55">
        <f t="shared" si="20"/>
        <v>0</v>
      </c>
      <c r="N578" s="55">
        <f t="shared" si="20"/>
        <v>0</v>
      </c>
      <c r="O578" s="55">
        <f t="shared" si="20"/>
        <v>0</v>
      </c>
      <c r="P578" s="55">
        <f t="shared" si="20"/>
        <v>0</v>
      </c>
      <c r="Q578" s="55">
        <f t="shared" si="20"/>
        <v>0</v>
      </c>
      <c r="R578" s="55">
        <f t="shared" si="20"/>
        <v>0</v>
      </c>
      <c r="S578" s="55">
        <f t="shared" si="20"/>
        <v>0</v>
      </c>
      <c r="T578" s="55">
        <f t="shared" si="20"/>
        <v>0</v>
      </c>
      <c r="U578" s="55">
        <f t="shared" si="20"/>
        <v>0</v>
      </c>
      <c r="V578" s="55">
        <f t="shared" si="20"/>
        <v>0</v>
      </c>
    </row>
    <row r="579" spans="2:22" s="39" customFormat="1" ht="36" customHeight="1" thickBot="1" x14ac:dyDescent="0.3">
      <c r="B579" s="159" t="s">
        <v>234</v>
      </c>
      <c r="C579" s="160"/>
      <c r="D579" s="57" t="e">
        <f>E578+H578+K578+N578+Q578+T578</f>
        <v>#REF!</v>
      </c>
      <c r="E579" s="161" t="s">
        <v>235</v>
      </c>
      <c r="F579" s="161"/>
      <c r="G579" s="161"/>
      <c r="H579" s="161"/>
      <c r="I579" s="161"/>
      <c r="J579" s="162" t="e">
        <f>F578+I578+L578+O578+R578+U578</f>
        <v>#REF!</v>
      </c>
      <c r="K579" s="162"/>
      <c r="L579" s="162"/>
      <c r="M579" s="162"/>
      <c r="N579" s="162"/>
      <c r="O579" s="161" t="s">
        <v>236</v>
      </c>
      <c r="P579" s="161"/>
      <c r="Q579" s="161"/>
      <c r="R579" s="161"/>
      <c r="S579" s="162" t="e">
        <f>G578+J578+M578+P578+S578+V578</f>
        <v>#REF!</v>
      </c>
      <c r="T579" s="162"/>
      <c r="U579" s="162"/>
      <c r="V579" s="49"/>
    </row>
    <row r="580" spans="2:22" s="50" customFormat="1" ht="6.6" x14ac:dyDescent="0.15"/>
    <row r="581" spans="2:22" s="50" customFormat="1" ht="6.6" x14ac:dyDescent="0.15"/>
    <row r="582" spans="2:22" s="50" customFormat="1" ht="6.6" x14ac:dyDescent="0.15"/>
    <row r="583" spans="2:22" s="39" customFormat="1" ht="13.8" x14ac:dyDescent="0.25">
      <c r="B583" s="48"/>
      <c r="C583" s="48"/>
      <c r="D583" s="51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</row>
    <row r="584" spans="2:22" s="39" customFormat="1" ht="13.8" x14ac:dyDescent="0.25">
      <c r="B584" s="48"/>
      <c r="C584" s="48"/>
      <c r="D584" s="51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</row>
    <row r="585" spans="2:22" s="39" customFormat="1" ht="13.8" x14ac:dyDescent="0.25">
      <c r="B585" s="48"/>
      <c r="C585" s="48"/>
      <c r="D585" s="51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</row>
    <row r="586" spans="2:22" s="39" customFormat="1" ht="13.8" x14ac:dyDescent="0.25">
      <c r="B586" s="48"/>
      <c r="C586" s="48"/>
      <c r="D586" s="51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</row>
    <row r="587" spans="2:22" s="39" customFormat="1" ht="13.8" x14ac:dyDescent="0.25">
      <c r="B587" s="48"/>
      <c r="C587" s="48"/>
      <c r="D587" s="51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</row>
    <row r="588" spans="2:22" s="39" customFormat="1" ht="13.8" x14ac:dyDescent="0.25">
      <c r="B588" s="48"/>
      <c r="C588" s="48"/>
      <c r="D588" s="51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</row>
    <row r="589" spans="2:22" s="39" customFormat="1" ht="13.8" x14ac:dyDescent="0.25">
      <c r="B589" s="48"/>
      <c r="C589" s="48"/>
      <c r="D589" s="51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</row>
    <row r="590" spans="2:22" s="39" customFormat="1" ht="13.8" x14ac:dyDescent="0.25">
      <c r="B590" s="48"/>
      <c r="C590" s="48"/>
      <c r="D590" s="51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</row>
    <row r="591" spans="2:22" s="39" customFormat="1" ht="13.8" x14ac:dyDescent="0.25">
      <c r="B591" s="48"/>
      <c r="C591" s="48"/>
      <c r="D591" s="51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</row>
    <row r="592" spans="2:22" s="39" customFormat="1" ht="13.8" x14ac:dyDescent="0.25">
      <c r="B592" s="48"/>
      <c r="C592" s="48"/>
      <c r="D592" s="51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</row>
    <row r="593" spans="2:22" s="39" customFormat="1" ht="13.8" x14ac:dyDescent="0.25">
      <c r="B593" s="48"/>
      <c r="C593" s="48"/>
      <c r="D593" s="51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</row>
    <row r="594" spans="2:22" s="39" customFormat="1" ht="13.8" x14ac:dyDescent="0.25">
      <c r="B594" s="48"/>
      <c r="C594" s="48"/>
      <c r="D594" s="51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</row>
    <row r="595" spans="2:22" s="39" customFormat="1" ht="13.8" x14ac:dyDescent="0.25">
      <c r="B595" s="48"/>
      <c r="C595" s="48"/>
      <c r="D595" s="51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</row>
    <row r="596" spans="2:22" s="39" customFormat="1" ht="6.75" customHeight="1" x14ac:dyDescent="0.25">
      <c r="B596" s="48"/>
      <c r="C596" s="48"/>
      <c r="D596" s="51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</row>
    <row r="597" spans="2:22" ht="39" customHeight="1" x14ac:dyDescent="0.3">
      <c r="B597" s="146" t="s">
        <v>228</v>
      </c>
      <c r="C597" s="146"/>
      <c r="D597" s="146"/>
      <c r="E597" s="179" t="s">
        <v>227</v>
      </c>
      <c r="F597" s="179"/>
      <c r="G597" s="179"/>
      <c r="H597" s="179"/>
      <c r="I597" s="179"/>
      <c r="J597" s="179"/>
      <c r="K597" s="179"/>
      <c r="L597" s="179"/>
      <c r="M597" s="179"/>
      <c r="N597" s="179"/>
      <c r="O597" s="179"/>
      <c r="P597" s="179"/>
      <c r="Q597" s="179"/>
      <c r="R597" s="179"/>
      <c r="S597" s="179"/>
      <c r="T597" s="179"/>
      <c r="U597" s="179"/>
      <c r="V597" s="179"/>
    </row>
    <row r="598" spans="2:22" s="39" customFormat="1" ht="29.25" customHeight="1" x14ac:dyDescent="0.25">
      <c r="B598" s="148" t="s">
        <v>221</v>
      </c>
      <c r="C598" s="149" t="s">
        <v>222</v>
      </c>
      <c r="D598" s="176" t="s">
        <v>229</v>
      </c>
      <c r="E598" s="151" t="s">
        <v>230</v>
      </c>
      <c r="F598" s="152"/>
      <c r="G598" s="152"/>
      <c r="H598" s="152"/>
      <c r="I598" s="152"/>
      <c r="J598" s="152"/>
      <c r="K598" s="152"/>
      <c r="L598" s="152"/>
      <c r="M598" s="152"/>
      <c r="N598" s="152"/>
      <c r="O598" s="152"/>
      <c r="P598" s="152"/>
      <c r="Q598" s="152"/>
      <c r="R598" s="152"/>
      <c r="S598" s="152"/>
      <c r="T598" s="152"/>
      <c r="U598" s="152"/>
      <c r="V598" s="153"/>
    </row>
    <row r="599" spans="2:22" s="39" customFormat="1" ht="89.25" customHeight="1" x14ac:dyDescent="0.25">
      <c r="B599" s="148"/>
      <c r="C599" s="149"/>
      <c r="D599" s="177"/>
      <c r="E599" s="164" t="s">
        <v>231</v>
      </c>
      <c r="F599" s="165"/>
      <c r="G599" s="166"/>
      <c r="H599" s="164" t="s">
        <v>204</v>
      </c>
      <c r="I599" s="165"/>
      <c r="J599" s="166"/>
      <c r="K599" s="164" t="s">
        <v>212</v>
      </c>
      <c r="L599" s="165"/>
      <c r="M599" s="166"/>
      <c r="N599" s="164" t="s">
        <v>216</v>
      </c>
      <c r="O599" s="165"/>
      <c r="P599" s="166"/>
      <c r="Q599" s="164" t="s">
        <v>218</v>
      </c>
      <c r="R599" s="165"/>
      <c r="S599" s="166"/>
      <c r="T599" s="164" t="s">
        <v>219</v>
      </c>
      <c r="U599" s="165"/>
      <c r="V599" s="166"/>
    </row>
    <row r="600" spans="2:22" s="39" customFormat="1" ht="72" customHeight="1" x14ac:dyDescent="0.25">
      <c r="B600" s="148"/>
      <c r="C600" s="149"/>
      <c r="D600" s="178"/>
      <c r="E600" s="53" t="s">
        <v>23</v>
      </c>
      <c r="F600" s="53" t="s">
        <v>24</v>
      </c>
      <c r="G600" s="53" t="s">
        <v>25</v>
      </c>
      <c r="H600" s="53" t="s">
        <v>23</v>
      </c>
      <c r="I600" s="53" t="s">
        <v>24</v>
      </c>
      <c r="J600" s="53" t="s">
        <v>25</v>
      </c>
      <c r="K600" s="53" t="s">
        <v>23</v>
      </c>
      <c r="L600" s="53" t="s">
        <v>24</v>
      </c>
      <c r="M600" s="53" t="s">
        <v>25</v>
      </c>
      <c r="N600" s="53" t="s">
        <v>23</v>
      </c>
      <c r="O600" s="53" t="s">
        <v>24</v>
      </c>
      <c r="P600" s="53" t="s">
        <v>25</v>
      </c>
      <c r="Q600" s="53" t="s">
        <v>23</v>
      </c>
      <c r="R600" s="53" t="s">
        <v>24</v>
      </c>
      <c r="S600" s="53" t="s">
        <v>25</v>
      </c>
      <c r="T600" s="53" t="s">
        <v>23</v>
      </c>
      <c r="U600" s="53" t="s">
        <v>24</v>
      </c>
      <c r="V600" s="53" t="s">
        <v>25</v>
      </c>
    </row>
    <row r="601" spans="2:22" s="39" customFormat="1" ht="150" customHeight="1" x14ac:dyDescent="0.25">
      <c r="B601" s="40">
        <v>22</v>
      </c>
      <c r="C601" s="61" t="s">
        <v>227</v>
      </c>
      <c r="D601" s="41" t="s">
        <v>198</v>
      </c>
      <c r="E601" s="54" t="e">
        <f>'1 GASTO CORRIENTE '!#REF!</f>
        <v>#REF!</v>
      </c>
      <c r="F601" s="54" t="e">
        <f>'1 GASTO CORRIENTE '!#REF!</f>
        <v>#REF!</v>
      </c>
      <c r="G601" s="54" t="e">
        <f>'1 GASTO CORRIENTE '!#REF!</f>
        <v>#REF!</v>
      </c>
      <c r="H601" s="54">
        <v>0</v>
      </c>
      <c r="I601" s="54">
        <v>0</v>
      </c>
      <c r="J601" s="54">
        <v>0</v>
      </c>
      <c r="K601" s="54">
        <v>0</v>
      </c>
      <c r="L601" s="54">
        <v>0</v>
      </c>
      <c r="M601" s="54">
        <v>0</v>
      </c>
      <c r="N601" s="54">
        <v>0</v>
      </c>
      <c r="O601" s="54">
        <v>0</v>
      </c>
      <c r="P601" s="54">
        <v>0</v>
      </c>
      <c r="Q601" s="54">
        <v>0</v>
      </c>
      <c r="R601" s="54">
        <v>0</v>
      </c>
      <c r="S601" s="54">
        <v>0</v>
      </c>
      <c r="T601" s="54">
        <v>0</v>
      </c>
      <c r="U601" s="54">
        <v>0</v>
      </c>
      <c r="V601" s="54">
        <v>0</v>
      </c>
    </row>
    <row r="602" spans="2:22" s="39" customFormat="1" ht="123.75" customHeight="1" thickBot="1" x14ac:dyDescent="0.3">
      <c r="B602" s="156" t="s">
        <v>233</v>
      </c>
      <c r="C602" s="157"/>
      <c r="D602" s="158"/>
      <c r="E602" s="55" t="e">
        <f>E601</f>
        <v>#REF!</v>
      </c>
      <c r="F602" s="55" t="e">
        <f t="shared" ref="F602:V602" si="21">F601</f>
        <v>#REF!</v>
      </c>
      <c r="G602" s="55" t="e">
        <f t="shared" si="21"/>
        <v>#REF!</v>
      </c>
      <c r="H602" s="55">
        <f t="shared" si="21"/>
        <v>0</v>
      </c>
      <c r="I602" s="55">
        <f t="shared" si="21"/>
        <v>0</v>
      </c>
      <c r="J602" s="55">
        <f t="shared" si="21"/>
        <v>0</v>
      </c>
      <c r="K602" s="55">
        <f t="shared" si="21"/>
        <v>0</v>
      </c>
      <c r="L602" s="55">
        <f t="shared" si="21"/>
        <v>0</v>
      </c>
      <c r="M602" s="55">
        <f t="shared" si="21"/>
        <v>0</v>
      </c>
      <c r="N602" s="55">
        <f t="shared" si="21"/>
        <v>0</v>
      </c>
      <c r="O602" s="55">
        <f t="shared" si="21"/>
        <v>0</v>
      </c>
      <c r="P602" s="55">
        <f t="shared" si="21"/>
        <v>0</v>
      </c>
      <c r="Q602" s="55">
        <f t="shared" si="21"/>
        <v>0</v>
      </c>
      <c r="R602" s="55">
        <f t="shared" si="21"/>
        <v>0</v>
      </c>
      <c r="S602" s="55">
        <f t="shared" si="21"/>
        <v>0</v>
      </c>
      <c r="T602" s="55">
        <f t="shared" si="21"/>
        <v>0</v>
      </c>
      <c r="U602" s="55">
        <f t="shared" si="21"/>
        <v>0</v>
      </c>
      <c r="V602" s="55">
        <f t="shared" si="21"/>
        <v>0</v>
      </c>
    </row>
    <row r="603" spans="2:22" s="39" customFormat="1" ht="36" customHeight="1" thickBot="1" x14ac:dyDescent="0.3">
      <c r="B603" s="159" t="s">
        <v>234</v>
      </c>
      <c r="C603" s="160"/>
      <c r="D603" s="57" t="e">
        <f>E602+H602+K602+N602+Q602+T602</f>
        <v>#REF!</v>
      </c>
      <c r="E603" s="161" t="s">
        <v>235</v>
      </c>
      <c r="F603" s="161"/>
      <c r="G603" s="161"/>
      <c r="H603" s="161"/>
      <c r="I603" s="161"/>
      <c r="J603" s="162" t="e">
        <f>F602+I602+L602+O602+R602+U602</f>
        <v>#REF!</v>
      </c>
      <c r="K603" s="162"/>
      <c r="L603" s="162"/>
      <c r="M603" s="162"/>
      <c r="N603" s="162"/>
      <c r="O603" s="161" t="s">
        <v>236</v>
      </c>
      <c r="P603" s="161"/>
      <c r="Q603" s="161"/>
      <c r="R603" s="161"/>
      <c r="S603" s="162" t="e">
        <f>G602+J602+M602+P602+S602+V602</f>
        <v>#REF!</v>
      </c>
      <c r="T603" s="162"/>
      <c r="U603" s="162"/>
      <c r="V603" s="49"/>
    </row>
    <row r="604" spans="2:22" s="50" customFormat="1" ht="6.6" x14ac:dyDescent="0.15"/>
    <row r="605" spans="2:22" s="39" customFormat="1" ht="13.8" x14ac:dyDescent="0.25">
      <c r="B605" s="48"/>
      <c r="C605" s="48"/>
      <c r="D605" s="51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</row>
    <row r="606" spans="2:22" s="39" customFormat="1" ht="13.8" x14ac:dyDescent="0.25">
      <c r="B606" s="48"/>
      <c r="C606" s="48"/>
      <c r="D606" s="51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</row>
    <row r="607" spans="2:22" s="39" customFormat="1" ht="13.8" x14ac:dyDescent="0.25">
      <c r="B607" s="48"/>
      <c r="C607" s="48"/>
      <c r="D607" s="51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</row>
    <row r="608" spans="2:22" s="39" customFormat="1" ht="13.8" x14ac:dyDescent="0.25">
      <c r="B608" s="48"/>
      <c r="C608" s="48"/>
      <c r="D608" s="51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</row>
    <row r="609" spans="2:22" s="39" customFormat="1" ht="13.8" x14ac:dyDescent="0.25">
      <c r="B609" s="48"/>
      <c r="C609" s="48"/>
      <c r="D609" s="51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</row>
    <row r="610" spans="2:22" s="39" customFormat="1" ht="13.8" x14ac:dyDescent="0.25">
      <c r="B610" s="48"/>
      <c r="C610" s="48"/>
      <c r="D610" s="51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</row>
    <row r="611" spans="2:22" s="39" customFormat="1" ht="13.8" x14ac:dyDescent="0.25">
      <c r="B611" s="48"/>
      <c r="C611" s="48"/>
      <c r="D611" s="51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</row>
    <row r="612" spans="2:22" s="39" customFormat="1" ht="13.8" x14ac:dyDescent="0.25">
      <c r="B612" s="48"/>
      <c r="C612" s="48"/>
      <c r="D612" s="51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</row>
    <row r="613" spans="2:22" s="39" customFormat="1" ht="13.8" x14ac:dyDescent="0.25">
      <c r="B613" s="48"/>
      <c r="C613" s="48"/>
      <c r="D613" s="51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</row>
    <row r="614" spans="2:22" s="39" customFormat="1" ht="13.8" x14ac:dyDescent="0.25">
      <c r="B614" s="48"/>
      <c r="C614" s="48"/>
      <c r="D614" s="51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</row>
    <row r="615" spans="2:22" s="39" customFormat="1" ht="13.8" x14ac:dyDescent="0.25">
      <c r="B615" s="48"/>
      <c r="C615" s="48"/>
      <c r="D615" s="51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</row>
    <row r="616" spans="2:22" s="39" customFormat="1" ht="13.8" x14ac:dyDescent="0.25">
      <c r="B616" s="48"/>
      <c r="C616" s="48"/>
      <c r="D616" s="51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</row>
    <row r="617" spans="2:22" s="39" customFormat="1" ht="13.8" x14ac:dyDescent="0.25">
      <c r="B617" s="48"/>
      <c r="C617" s="48"/>
      <c r="D617" s="51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</row>
    <row r="618" spans="2:22" s="39" customFormat="1" ht="13.8" x14ac:dyDescent="0.25">
      <c r="B618" s="48"/>
      <c r="C618" s="48"/>
      <c r="D618" s="51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</row>
    <row r="619" spans="2:22" s="39" customFormat="1" ht="13.8" x14ac:dyDescent="0.25">
      <c r="B619" s="48"/>
      <c r="C619" s="48"/>
      <c r="D619" s="51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</row>
    <row r="620" spans="2:22" s="39" customFormat="1" ht="13.8" x14ac:dyDescent="0.25">
      <c r="B620" s="48"/>
      <c r="C620" s="48"/>
      <c r="D620" s="51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</row>
    <row r="621" spans="2:22" s="39" customFormat="1" ht="13.8" x14ac:dyDescent="0.25">
      <c r="B621" s="48"/>
      <c r="C621" s="48"/>
      <c r="D621" s="51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</row>
    <row r="622" spans="2:22" s="39" customFormat="1" ht="13.8" x14ac:dyDescent="0.25">
      <c r="B622" s="48"/>
      <c r="C622" s="48"/>
      <c r="D622" s="51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</row>
    <row r="623" spans="2:22" s="39" customFormat="1" ht="13.8" x14ac:dyDescent="0.25">
      <c r="B623" s="48"/>
      <c r="C623" s="48"/>
      <c r="D623" s="51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</row>
    <row r="624" spans="2:22" s="39" customFormat="1" ht="13.8" x14ac:dyDescent="0.25">
      <c r="B624" s="48"/>
      <c r="C624" s="48"/>
      <c r="D624" s="51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</row>
    <row r="625" spans="2:22" s="39" customFormat="1" ht="13.8" x14ac:dyDescent="0.25">
      <c r="B625" s="48"/>
      <c r="C625" s="48"/>
      <c r="D625" s="51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</row>
    <row r="626" spans="2:22" s="39" customFormat="1" ht="13.8" x14ac:dyDescent="0.25">
      <c r="B626" s="48"/>
      <c r="C626" s="48"/>
      <c r="D626" s="51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</row>
    <row r="627" spans="2:22" s="39" customFormat="1" ht="13.8" x14ac:dyDescent="0.25">
      <c r="B627" s="48"/>
      <c r="C627" s="48"/>
      <c r="D627" s="51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</row>
    <row r="628" spans="2:22" s="39" customFormat="1" ht="13.8" x14ac:dyDescent="0.25">
      <c r="B628" s="48"/>
      <c r="C628" s="48"/>
      <c r="D628" s="51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</row>
    <row r="629" spans="2:22" s="39" customFormat="1" ht="13.8" x14ac:dyDescent="0.25">
      <c r="B629" s="48"/>
      <c r="C629" s="48"/>
      <c r="D629" s="51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</row>
    <row r="630" spans="2:22" s="39" customFormat="1" ht="13.8" x14ac:dyDescent="0.25">
      <c r="B630" s="48"/>
      <c r="C630" s="48"/>
      <c r="D630" s="51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</row>
    <row r="631" spans="2:22" s="39" customFormat="1" ht="13.8" x14ac:dyDescent="0.25">
      <c r="B631" s="48"/>
      <c r="C631" s="48"/>
      <c r="D631" s="51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</row>
    <row r="632" spans="2:22" s="39" customFormat="1" ht="13.8" x14ac:dyDescent="0.25">
      <c r="B632" s="48"/>
      <c r="C632" s="48"/>
      <c r="D632" s="51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</row>
    <row r="633" spans="2:22" s="39" customFormat="1" ht="13.8" x14ac:dyDescent="0.25">
      <c r="B633" s="48"/>
      <c r="C633" s="48"/>
      <c r="D633" s="51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</row>
  </sheetData>
  <mergeCells count="403">
    <mergeCell ref="Q599:S599"/>
    <mergeCell ref="T599:V599"/>
    <mergeCell ref="B602:D602"/>
    <mergeCell ref="B603:C603"/>
    <mergeCell ref="E603:I603"/>
    <mergeCell ref="J603:N603"/>
    <mergeCell ref="O603:R603"/>
    <mergeCell ref="S603:U603"/>
    <mergeCell ref="B597:D597"/>
    <mergeCell ref="E597:V597"/>
    <mergeCell ref="B598:B600"/>
    <mergeCell ref="C598:C600"/>
    <mergeCell ref="D598:D600"/>
    <mergeCell ref="E598:V598"/>
    <mergeCell ref="E599:G599"/>
    <mergeCell ref="H599:J599"/>
    <mergeCell ref="K599:M599"/>
    <mergeCell ref="N599:P599"/>
    <mergeCell ref="Q574:S574"/>
    <mergeCell ref="T574:V574"/>
    <mergeCell ref="B578:D578"/>
    <mergeCell ref="B579:C579"/>
    <mergeCell ref="E579:I579"/>
    <mergeCell ref="J579:N579"/>
    <mergeCell ref="O579:R579"/>
    <mergeCell ref="S579:U579"/>
    <mergeCell ref="B572:D572"/>
    <mergeCell ref="E572:V572"/>
    <mergeCell ref="B573:B575"/>
    <mergeCell ref="C573:C575"/>
    <mergeCell ref="D573:D575"/>
    <mergeCell ref="E573:V573"/>
    <mergeCell ref="E574:G574"/>
    <mergeCell ref="H574:J574"/>
    <mergeCell ref="K574:M574"/>
    <mergeCell ref="N574:P574"/>
    <mergeCell ref="Q550:S550"/>
    <mergeCell ref="T550:V550"/>
    <mergeCell ref="B553:D553"/>
    <mergeCell ref="B554:C554"/>
    <mergeCell ref="E554:I554"/>
    <mergeCell ref="J554:N554"/>
    <mergeCell ref="O554:R554"/>
    <mergeCell ref="S554:U554"/>
    <mergeCell ref="B548:D548"/>
    <mergeCell ref="E548:V548"/>
    <mergeCell ref="B549:B551"/>
    <mergeCell ref="C549:C551"/>
    <mergeCell ref="D549:D551"/>
    <mergeCell ref="E549:V549"/>
    <mergeCell ref="E550:G550"/>
    <mergeCell ref="H550:J550"/>
    <mergeCell ref="K550:M550"/>
    <mergeCell ref="N550:P550"/>
    <mergeCell ref="Q523:S523"/>
    <mergeCell ref="T523:V523"/>
    <mergeCell ref="B526:D526"/>
    <mergeCell ref="B527:C527"/>
    <mergeCell ref="E527:I527"/>
    <mergeCell ref="J527:N527"/>
    <mergeCell ref="O527:R527"/>
    <mergeCell ref="S527:U527"/>
    <mergeCell ref="B521:D521"/>
    <mergeCell ref="E521:V521"/>
    <mergeCell ref="B522:B524"/>
    <mergeCell ref="C522:C524"/>
    <mergeCell ref="D522:D524"/>
    <mergeCell ref="E522:V522"/>
    <mergeCell ref="E523:G523"/>
    <mergeCell ref="H523:J523"/>
    <mergeCell ref="K523:M523"/>
    <mergeCell ref="N523:P523"/>
    <mergeCell ref="Q496:S496"/>
    <mergeCell ref="T496:V496"/>
    <mergeCell ref="B499:D499"/>
    <mergeCell ref="B500:C500"/>
    <mergeCell ref="E500:I500"/>
    <mergeCell ref="J500:N500"/>
    <mergeCell ref="O500:R500"/>
    <mergeCell ref="S500:U500"/>
    <mergeCell ref="B494:D494"/>
    <mergeCell ref="E494:V494"/>
    <mergeCell ref="B495:B497"/>
    <mergeCell ref="C495:C497"/>
    <mergeCell ref="D495:D497"/>
    <mergeCell ref="E495:V495"/>
    <mergeCell ref="E496:G496"/>
    <mergeCell ref="H496:J496"/>
    <mergeCell ref="K496:M496"/>
    <mergeCell ref="N496:P496"/>
    <mergeCell ref="Q469:S469"/>
    <mergeCell ref="T469:V469"/>
    <mergeCell ref="B472:D472"/>
    <mergeCell ref="B473:C473"/>
    <mergeCell ref="E473:I473"/>
    <mergeCell ref="J473:N473"/>
    <mergeCell ref="O473:R473"/>
    <mergeCell ref="S473:U473"/>
    <mergeCell ref="B467:D467"/>
    <mergeCell ref="E467:V467"/>
    <mergeCell ref="B468:B470"/>
    <mergeCell ref="C468:C470"/>
    <mergeCell ref="D468:D470"/>
    <mergeCell ref="E468:V468"/>
    <mergeCell ref="E469:G469"/>
    <mergeCell ref="H469:J469"/>
    <mergeCell ref="K469:M469"/>
    <mergeCell ref="N469:P469"/>
    <mergeCell ref="Q444:S444"/>
    <mergeCell ref="T444:V444"/>
    <mergeCell ref="B447:D447"/>
    <mergeCell ref="B448:C448"/>
    <mergeCell ref="E448:I448"/>
    <mergeCell ref="J448:N448"/>
    <mergeCell ref="O448:R448"/>
    <mergeCell ref="S448:U448"/>
    <mergeCell ref="B442:D442"/>
    <mergeCell ref="E442:V442"/>
    <mergeCell ref="B443:B445"/>
    <mergeCell ref="C443:C445"/>
    <mergeCell ref="D443:D445"/>
    <mergeCell ref="E443:V443"/>
    <mergeCell ref="E444:G444"/>
    <mergeCell ref="H444:J444"/>
    <mergeCell ref="K444:M444"/>
    <mergeCell ref="N444:P444"/>
    <mergeCell ref="Q418:S418"/>
    <mergeCell ref="T418:V418"/>
    <mergeCell ref="B421:D421"/>
    <mergeCell ref="B422:C422"/>
    <mergeCell ref="E422:I422"/>
    <mergeCell ref="J422:N422"/>
    <mergeCell ref="O422:R422"/>
    <mergeCell ref="S422:U422"/>
    <mergeCell ref="B416:D416"/>
    <mergeCell ref="E416:V416"/>
    <mergeCell ref="B417:B419"/>
    <mergeCell ref="C417:C419"/>
    <mergeCell ref="D417:D419"/>
    <mergeCell ref="E417:V417"/>
    <mergeCell ref="E418:G418"/>
    <mergeCell ref="H418:J418"/>
    <mergeCell ref="K418:M418"/>
    <mergeCell ref="N418:P418"/>
    <mergeCell ref="Q390:S390"/>
    <mergeCell ref="T390:V390"/>
    <mergeCell ref="B393:D393"/>
    <mergeCell ref="B394:C394"/>
    <mergeCell ref="E394:I394"/>
    <mergeCell ref="J394:N394"/>
    <mergeCell ref="O394:R394"/>
    <mergeCell ref="S394:U394"/>
    <mergeCell ref="B388:D388"/>
    <mergeCell ref="E388:V388"/>
    <mergeCell ref="B389:B391"/>
    <mergeCell ref="C389:C391"/>
    <mergeCell ref="D389:D391"/>
    <mergeCell ref="E389:V389"/>
    <mergeCell ref="E390:G390"/>
    <mergeCell ref="H390:J390"/>
    <mergeCell ref="K390:M390"/>
    <mergeCell ref="N390:P390"/>
    <mergeCell ref="Q361:S361"/>
    <mergeCell ref="T361:V361"/>
    <mergeCell ref="B364:D364"/>
    <mergeCell ref="B365:C365"/>
    <mergeCell ref="E365:I365"/>
    <mergeCell ref="J365:N365"/>
    <mergeCell ref="O365:R365"/>
    <mergeCell ref="S365:U365"/>
    <mergeCell ref="B359:D359"/>
    <mergeCell ref="E359:V359"/>
    <mergeCell ref="B360:B362"/>
    <mergeCell ref="C360:C362"/>
    <mergeCell ref="D360:D362"/>
    <mergeCell ref="E360:V360"/>
    <mergeCell ref="E361:G361"/>
    <mergeCell ref="H361:J361"/>
    <mergeCell ref="K361:M361"/>
    <mergeCell ref="N361:P361"/>
    <mergeCell ref="Q336:S336"/>
    <mergeCell ref="T336:V336"/>
    <mergeCell ref="B339:D339"/>
    <mergeCell ref="B340:C340"/>
    <mergeCell ref="E340:I340"/>
    <mergeCell ref="J340:N340"/>
    <mergeCell ref="O340:R340"/>
    <mergeCell ref="S340:U340"/>
    <mergeCell ref="B334:D334"/>
    <mergeCell ref="E334:V334"/>
    <mergeCell ref="B335:B337"/>
    <mergeCell ref="C335:C337"/>
    <mergeCell ref="D335:D337"/>
    <mergeCell ref="E335:V335"/>
    <mergeCell ref="E336:G336"/>
    <mergeCell ref="H336:J336"/>
    <mergeCell ref="K336:M336"/>
    <mergeCell ref="N336:P336"/>
    <mergeCell ref="Q311:S311"/>
    <mergeCell ref="T311:V311"/>
    <mergeCell ref="B314:D314"/>
    <mergeCell ref="B315:C315"/>
    <mergeCell ref="E315:I315"/>
    <mergeCell ref="J315:N315"/>
    <mergeCell ref="O315:R315"/>
    <mergeCell ref="S315:U315"/>
    <mergeCell ref="B309:D309"/>
    <mergeCell ref="E309:V309"/>
    <mergeCell ref="B310:B312"/>
    <mergeCell ref="C310:C312"/>
    <mergeCell ref="D310:D312"/>
    <mergeCell ref="E310:V310"/>
    <mergeCell ref="E311:G311"/>
    <mergeCell ref="H311:J311"/>
    <mergeCell ref="K311:M311"/>
    <mergeCell ref="N311:P311"/>
    <mergeCell ref="Q288:S288"/>
    <mergeCell ref="T288:V288"/>
    <mergeCell ref="B291:D291"/>
    <mergeCell ref="B292:C292"/>
    <mergeCell ref="E292:I292"/>
    <mergeCell ref="J292:N292"/>
    <mergeCell ref="O292:R292"/>
    <mergeCell ref="S292:U292"/>
    <mergeCell ref="B286:D286"/>
    <mergeCell ref="E286:V286"/>
    <mergeCell ref="B287:B289"/>
    <mergeCell ref="C287:C289"/>
    <mergeCell ref="D287:D289"/>
    <mergeCell ref="E287:V287"/>
    <mergeCell ref="E288:G288"/>
    <mergeCell ref="H288:J288"/>
    <mergeCell ref="K288:M288"/>
    <mergeCell ref="N288:P288"/>
    <mergeCell ref="Q256:S256"/>
    <mergeCell ref="T256:V256"/>
    <mergeCell ref="B259:D259"/>
    <mergeCell ref="B260:C260"/>
    <mergeCell ref="E260:I260"/>
    <mergeCell ref="J260:N260"/>
    <mergeCell ref="O260:R260"/>
    <mergeCell ref="S260:U260"/>
    <mergeCell ref="B254:D254"/>
    <mergeCell ref="E254:V254"/>
    <mergeCell ref="B255:B257"/>
    <mergeCell ref="C255:C257"/>
    <mergeCell ref="D255:D257"/>
    <mergeCell ref="E255:V255"/>
    <mergeCell ref="E256:G256"/>
    <mergeCell ref="H256:J256"/>
    <mergeCell ref="K256:M256"/>
    <mergeCell ref="N256:P256"/>
    <mergeCell ref="Q232:S232"/>
    <mergeCell ref="T232:V232"/>
    <mergeCell ref="B235:D235"/>
    <mergeCell ref="B236:C236"/>
    <mergeCell ref="E236:I236"/>
    <mergeCell ref="J236:N236"/>
    <mergeCell ref="O236:R236"/>
    <mergeCell ref="S236:U236"/>
    <mergeCell ref="B230:D230"/>
    <mergeCell ref="E230:V230"/>
    <mergeCell ref="B231:B233"/>
    <mergeCell ref="C231:C233"/>
    <mergeCell ref="D231:D233"/>
    <mergeCell ref="E231:V231"/>
    <mergeCell ref="E232:G232"/>
    <mergeCell ref="H232:J232"/>
    <mergeCell ref="K232:M232"/>
    <mergeCell ref="N232:P232"/>
    <mergeCell ref="Q187:S187"/>
    <mergeCell ref="T187:V187"/>
    <mergeCell ref="B190:D190"/>
    <mergeCell ref="B191:C191"/>
    <mergeCell ref="E191:I191"/>
    <mergeCell ref="J191:N191"/>
    <mergeCell ref="O191:R191"/>
    <mergeCell ref="S191:U191"/>
    <mergeCell ref="B185:D185"/>
    <mergeCell ref="E185:V185"/>
    <mergeCell ref="B186:B188"/>
    <mergeCell ref="C186:C188"/>
    <mergeCell ref="D186:D188"/>
    <mergeCell ref="E186:V186"/>
    <mergeCell ref="E187:G187"/>
    <mergeCell ref="H187:J187"/>
    <mergeCell ref="K187:M187"/>
    <mergeCell ref="N187:P187"/>
    <mergeCell ref="Q155:S155"/>
    <mergeCell ref="T155:V155"/>
    <mergeCell ref="B158:D158"/>
    <mergeCell ref="B159:C159"/>
    <mergeCell ref="E159:I159"/>
    <mergeCell ref="J159:N159"/>
    <mergeCell ref="O159:R159"/>
    <mergeCell ref="S159:U159"/>
    <mergeCell ref="B153:D153"/>
    <mergeCell ref="E153:V153"/>
    <mergeCell ref="B154:B156"/>
    <mergeCell ref="C154:C156"/>
    <mergeCell ref="D154:D156"/>
    <mergeCell ref="E154:V154"/>
    <mergeCell ref="E155:G155"/>
    <mergeCell ref="H155:J155"/>
    <mergeCell ref="K155:M155"/>
    <mergeCell ref="N155:P155"/>
    <mergeCell ref="Q118:S118"/>
    <mergeCell ref="T118:V118"/>
    <mergeCell ref="B121:D121"/>
    <mergeCell ref="B122:C122"/>
    <mergeCell ref="E122:I122"/>
    <mergeCell ref="J122:N122"/>
    <mergeCell ref="O122:R122"/>
    <mergeCell ref="S122:U122"/>
    <mergeCell ref="B116:D116"/>
    <mergeCell ref="E116:V116"/>
    <mergeCell ref="B117:B119"/>
    <mergeCell ref="C117:C119"/>
    <mergeCell ref="D117:D119"/>
    <mergeCell ref="E117:V117"/>
    <mergeCell ref="E118:G118"/>
    <mergeCell ref="H118:J118"/>
    <mergeCell ref="K118:M118"/>
    <mergeCell ref="N118:P118"/>
    <mergeCell ref="Q95:S95"/>
    <mergeCell ref="T95:V95"/>
    <mergeCell ref="B100:D100"/>
    <mergeCell ref="B101:C101"/>
    <mergeCell ref="E101:I101"/>
    <mergeCell ref="J101:N101"/>
    <mergeCell ref="O101:R101"/>
    <mergeCell ref="S101:U101"/>
    <mergeCell ref="B93:D93"/>
    <mergeCell ref="E93:V93"/>
    <mergeCell ref="B94:B96"/>
    <mergeCell ref="C94:C96"/>
    <mergeCell ref="D94:D96"/>
    <mergeCell ref="E94:V94"/>
    <mergeCell ref="E95:G95"/>
    <mergeCell ref="H95:J95"/>
    <mergeCell ref="K95:M95"/>
    <mergeCell ref="N95:P95"/>
    <mergeCell ref="Q69:S69"/>
    <mergeCell ref="T69:V69"/>
    <mergeCell ref="B72:D72"/>
    <mergeCell ref="B73:C73"/>
    <mergeCell ref="E73:I73"/>
    <mergeCell ref="J73:N73"/>
    <mergeCell ref="O73:R73"/>
    <mergeCell ref="S73:U73"/>
    <mergeCell ref="B67:D67"/>
    <mergeCell ref="E67:V67"/>
    <mergeCell ref="B68:B70"/>
    <mergeCell ref="C68:C70"/>
    <mergeCell ref="D68:D70"/>
    <mergeCell ref="E68:V68"/>
    <mergeCell ref="E69:G69"/>
    <mergeCell ref="H69:J69"/>
    <mergeCell ref="K69:M69"/>
    <mergeCell ref="N69:P69"/>
    <mergeCell ref="Q42:S42"/>
    <mergeCell ref="T42:V42"/>
    <mergeCell ref="B45:D45"/>
    <mergeCell ref="B46:C46"/>
    <mergeCell ref="E46:I46"/>
    <mergeCell ref="J46:N46"/>
    <mergeCell ref="O46:R46"/>
    <mergeCell ref="S46:U46"/>
    <mergeCell ref="B40:D40"/>
    <mergeCell ref="E40:V40"/>
    <mergeCell ref="B41:B43"/>
    <mergeCell ref="C41:C43"/>
    <mergeCell ref="D41:D43"/>
    <mergeCell ref="E41:V41"/>
    <mergeCell ref="E42:G42"/>
    <mergeCell ref="H42:J42"/>
    <mergeCell ref="K42:M42"/>
    <mergeCell ref="N42:P42"/>
    <mergeCell ref="B16:D16"/>
    <mergeCell ref="B17:C17"/>
    <mergeCell ref="E17:I17"/>
    <mergeCell ref="J17:N17"/>
    <mergeCell ref="O17:R17"/>
    <mergeCell ref="S17:U17"/>
    <mergeCell ref="W8:W10"/>
    <mergeCell ref="E9:G9"/>
    <mergeCell ref="H9:J9"/>
    <mergeCell ref="K9:M9"/>
    <mergeCell ref="N9:P9"/>
    <mergeCell ref="Q9:S9"/>
    <mergeCell ref="T9:V9"/>
    <mergeCell ref="B7:D7"/>
    <mergeCell ref="E7:V7"/>
    <mergeCell ref="B8:B10"/>
    <mergeCell ref="C8:C10"/>
    <mergeCell ref="D8:D10"/>
    <mergeCell ref="E8:V8"/>
    <mergeCell ref="B1:V1"/>
    <mergeCell ref="B2:V2"/>
    <mergeCell ref="B3:V3"/>
    <mergeCell ref="B4:V4"/>
    <mergeCell ref="B5:V5"/>
    <mergeCell ref="B6:V6"/>
  </mergeCells>
  <pageMargins left="0.70866141732283472" right="0.70866141732283472" top="0.74803149606299213" bottom="0.74803149606299213" header="0.31496062992125984" footer="0.31496062992125984"/>
  <pageSetup paperSize="2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V45"/>
  <sheetViews>
    <sheetView view="pageBreakPreview" zoomScale="60" zoomScaleNormal="100" workbookViewId="0">
      <selection activeCell="C32" sqref="C32"/>
    </sheetView>
  </sheetViews>
  <sheetFormatPr baseColWidth="10" defaultRowHeight="14.4" x14ac:dyDescent="0.3"/>
  <cols>
    <col min="1" max="1" width="1.88671875" customWidth="1"/>
    <col min="2" max="2" width="11.44140625" style="48" customWidth="1"/>
    <col min="3" max="3" width="27.44140625" style="48" customWidth="1"/>
    <col min="4" max="4" width="18" style="49" customWidth="1"/>
    <col min="5" max="5" width="21.6640625" customWidth="1"/>
    <col min="6" max="6" width="2.5546875" customWidth="1"/>
  </cols>
  <sheetData>
    <row r="1" spans="2:20" x14ac:dyDescent="0.3">
      <c r="B1" s="154" t="s">
        <v>0</v>
      </c>
      <c r="C1" s="154"/>
      <c r="D1" s="154"/>
      <c r="E1" s="15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2:20" x14ac:dyDescent="0.3">
      <c r="B2" s="154" t="s">
        <v>2</v>
      </c>
      <c r="C2" s="154"/>
      <c r="D2" s="154"/>
      <c r="E2" s="15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2:20" x14ac:dyDescent="0.3">
      <c r="B3" s="154" t="s">
        <v>247</v>
      </c>
      <c r="C3" s="154"/>
      <c r="D3" s="154"/>
      <c r="E3" s="15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2:20" x14ac:dyDescent="0.3">
      <c r="B4" s="154" t="s">
        <v>240</v>
      </c>
      <c r="C4" s="154"/>
      <c r="D4" s="154"/>
      <c r="E4" s="15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2:20" x14ac:dyDescent="0.3">
      <c r="B5" s="154" t="s">
        <v>220</v>
      </c>
      <c r="C5" s="154"/>
      <c r="D5" s="154"/>
      <c r="E5" s="15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2:20" x14ac:dyDescent="0.3">
      <c r="B6" s="35"/>
      <c r="C6" s="35"/>
      <c r="D6" s="36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2:20" s="39" customFormat="1" ht="64.5" customHeight="1" x14ac:dyDescent="0.25">
      <c r="B7" s="37" t="s">
        <v>221</v>
      </c>
      <c r="C7" s="37" t="s">
        <v>222</v>
      </c>
      <c r="D7" s="38" t="s">
        <v>223</v>
      </c>
      <c r="E7" s="37" t="s">
        <v>1</v>
      </c>
    </row>
    <row r="8" spans="2:20" s="43" customFormat="1" ht="61.5" customHeight="1" x14ac:dyDescent="0.3">
      <c r="B8" s="40">
        <v>1</v>
      </c>
      <c r="C8" s="41" t="s">
        <v>4</v>
      </c>
      <c r="D8" s="42" t="e">
        <f>'PROGRAMAS SOCIALES'!D17</f>
        <v>#REF!</v>
      </c>
      <c r="E8" s="42">
        <v>16001623.490000002</v>
      </c>
    </row>
    <row r="9" spans="2:20" s="39" customFormat="1" ht="72" customHeight="1" x14ac:dyDescent="0.25">
      <c r="B9" s="40">
        <v>2</v>
      </c>
      <c r="C9" s="41" t="s">
        <v>5</v>
      </c>
      <c r="D9" s="42" t="e">
        <f>'PROGRAMAS SOCIALES'!D46</f>
        <v>#REF!</v>
      </c>
      <c r="E9" s="44">
        <v>3435068.56</v>
      </c>
    </row>
    <row r="10" spans="2:20" s="39" customFormat="1" ht="79.5" customHeight="1" x14ac:dyDescent="0.25">
      <c r="B10" s="40">
        <v>3</v>
      </c>
      <c r="C10" s="41" t="s">
        <v>6</v>
      </c>
      <c r="D10" s="42" t="e">
        <f>'PROGRAMAS SOCIALES'!D73</f>
        <v>#REF!</v>
      </c>
      <c r="E10" s="44">
        <v>388643.57</v>
      </c>
    </row>
    <row r="11" spans="2:20" s="39" customFormat="1" ht="59.25" customHeight="1" x14ac:dyDescent="0.25">
      <c r="B11" s="40">
        <v>4</v>
      </c>
      <c r="C11" s="41" t="s">
        <v>7</v>
      </c>
      <c r="D11" s="42" t="e">
        <f>'PROGRAMAS SOCIALES'!D101</f>
        <v>#REF!</v>
      </c>
      <c r="E11" s="44">
        <v>1849052.4899999998</v>
      </c>
    </row>
    <row r="12" spans="2:20" s="39" customFormat="1" ht="69" customHeight="1" x14ac:dyDescent="0.25">
      <c r="B12" s="40">
        <v>5</v>
      </c>
      <c r="C12" s="41" t="s">
        <v>8</v>
      </c>
      <c r="D12" s="42" t="e">
        <f>'PROGRAMAS SOCIALES'!D122</f>
        <v>#REF!</v>
      </c>
      <c r="E12" s="44">
        <v>405070.5</v>
      </c>
    </row>
    <row r="13" spans="2:20" s="39" customFormat="1" ht="69.75" customHeight="1" x14ac:dyDescent="0.25">
      <c r="B13" s="40">
        <v>6</v>
      </c>
      <c r="C13" s="41" t="s">
        <v>9</v>
      </c>
      <c r="D13" s="42" t="e">
        <f>'PROGRAMAS SOCIALES'!D159</f>
        <v>#REF!</v>
      </c>
      <c r="E13" s="44">
        <v>590346.65999999992</v>
      </c>
    </row>
    <row r="14" spans="2:20" s="39" customFormat="1" ht="76.5" customHeight="1" x14ac:dyDescent="0.25">
      <c r="B14" s="40">
        <v>7</v>
      </c>
      <c r="C14" s="41" t="s">
        <v>224</v>
      </c>
      <c r="D14" s="42" t="e">
        <f>'PROGRAMAS SOCIALES'!D191</f>
        <v>#REF!</v>
      </c>
      <c r="E14" s="44">
        <v>211069.73</v>
      </c>
    </row>
    <row r="15" spans="2:20" s="39" customFormat="1" ht="75.75" customHeight="1" x14ac:dyDescent="0.25">
      <c r="B15" s="40">
        <v>8</v>
      </c>
      <c r="C15" s="41" t="s">
        <v>10</v>
      </c>
      <c r="D15" s="42" t="e">
        <f>'PROGRAMAS SOCIALES'!D236</f>
        <v>#REF!</v>
      </c>
      <c r="E15" s="44">
        <v>1819714.3</v>
      </c>
    </row>
    <row r="16" spans="2:20" s="39" customFormat="1" ht="73.5" customHeight="1" x14ac:dyDescent="0.25">
      <c r="B16" s="40">
        <v>9</v>
      </c>
      <c r="C16" s="45" t="s">
        <v>11</v>
      </c>
      <c r="D16" s="42">
        <f>'PROGRAMAS SOCIALES'!D260</f>
        <v>0</v>
      </c>
      <c r="E16" s="44">
        <v>0</v>
      </c>
    </row>
    <row r="17" spans="2:22" s="39" customFormat="1" ht="78.75" customHeight="1" x14ac:dyDescent="0.25">
      <c r="B17" s="40">
        <v>10</v>
      </c>
      <c r="C17" s="41" t="s">
        <v>12</v>
      </c>
      <c r="D17" s="42" t="e">
        <f>'PROGRAMAS SOCIALES'!D292</f>
        <v>#REF!</v>
      </c>
      <c r="E17" s="44">
        <v>17617959.460000001</v>
      </c>
    </row>
    <row r="18" spans="2:22" s="39" customFormat="1" ht="72" customHeight="1" x14ac:dyDescent="0.25">
      <c r="B18" s="40">
        <v>11</v>
      </c>
      <c r="C18" s="41" t="s">
        <v>13</v>
      </c>
      <c r="D18" s="42" t="e">
        <f>'PROGRAMAS SOCIALES'!D315</f>
        <v>#REF!</v>
      </c>
      <c r="E18" s="44">
        <v>2677946.6800000002</v>
      </c>
    </row>
    <row r="19" spans="2:22" s="39" customFormat="1" ht="88.5" customHeight="1" x14ac:dyDescent="0.25">
      <c r="B19" s="40">
        <v>12</v>
      </c>
      <c r="C19" s="41" t="s">
        <v>14</v>
      </c>
      <c r="D19" s="42" t="e">
        <f>'PROGRAMAS SOCIALES'!D340</f>
        <v>#REF!</v>
      </c>
      <c r="E19" s="44">
        <v>5691865.0599999996</v>
      </c>
    </row>
    <row r="20" spans="2:22" s="39" customFormat="1" ht="84" customHeight="1" x14ac:dyDescent="0.25">
      <c r="B20" s="40">
        <v>13</v>
      </c>
      <c r="C20" s="41" t="s">
        <v>15</v>
      </c>
      <c r="D20" s="42" t="e">
        <f>'PROGRAMAS SOCIALES'!D365</f>
        <v>#REF!</v>
      </c>
      <c r="E20" s="44">
        <v>2135322.0700000003</v>
      </c>
    </row>
    <row r="21" spans="2:22" s="39" customFormat="1" ht="81.75" customHeight="1" x14ac:dyDescent="0.25">
      <c r="B21" s="40">
        <v>14</v>
      </c>
      <c r="C21" s="41" t="s">
        <v>16</v>
      </c>
      <c r="D21" s="42" t="e">
        <f>'PROGRAMAS SOCIALES'!D394</f>
        <v>#REF!</v>
      </c>
      <c r="E21" s="44">
        <v>202450155.74999997</v>
      </c>
    </row>
    <row r="22" spans="2:22" s="39" customFormat="1" ht="78.75" customHeight="1" x14ac:dyDescent="0.25">
      <c r="B22" s="40">
        <v>15</v>
      </c>
      <c r="C22" s="41" t="s">
        <v>17</v>
      </c>
      <c r="D22" s="42">
        <f>'PROGRAMAS SOCIALES'!D422</f>
        <v>0</v>
      </c>
      <c r="E22" s="44">
        <v>0</v>
      </c>
    </row>
    <row r="23" spans="2:22" s="39" customFormat="1" ht="85.5" customHeight="1" x14ac:dyDescent="0.25">
      <c r="B23" s="40">
        <v>16</v>
      </c>
      <c r="C23" s="41" t="s">
        <v>225</v>
      </c>
      <c r="D23" s="42" t="e">
        <f>'PROGRAMAS SOCIALES'!D448</f>
        <v>#REF!</v>
      </c>
      <c r="E23" s="44">
        <v>283796.40000000002</v>
      </c>
    </row>
    <row r="24" spans="2:22" s="47" customFormat="1" ht="73.5" customHeight="1" x14ac:dyDescent="0.3">
      <c r="B24" s="45">
        <v>17</v>
      </c>
      <c r="C24" s="41" t="s">
        <v>18</v>
      </c>
      <c r="D24" s="42" t="e">
        <f>'PROGRAMAS SOCIALES'!D473</f>
        <v>#REF!</v>
      </c>
      <c r="E24" s="46">
        <v>930752.3</v>
      </c>
    </row>
    <row r="25" spans="2:22" s="39" customFormat="1" ht="90.75" customHeight="1" x14ac:dyDescent="0.25">
      <c r="B25" s="45">
        <v>18</v>
      </c>
      <c r="C25" s="41" t="s">
        <v>19</v>
      </c>
      <c r="D25" s="42" t="e">
        <f>'PROGRAMAS SOCIALES'!D500</f>
        <v>#REF!</v>
      </c>
      <c r="E25" s="44">
        <v>310822.81</v>
      </c>
    </row>
    <row r="26" spans="2:22" s="39" customFormat="1" ht="100.5" customHeight="1" x14ac:dyDescent="0.25">
      <c r="B26" s="40">
        <v>19</v>
      </c>
      <c r="C26" s="41" t="s">
        <v>20</v>
      </c>
      <c r="D26" s="42">
        <f>'PROGRAMAS SOCIALES'!D527</f>
        <v>0</v>
      </c>
      <c r="E26" s="44">
        <v>0</v>
      </c>
    </row>
    <row r="27" spans="2:22" s="39" customFormat="1" ht="72" customHeight="1" x14ac:dyDescent="0.25">
      <c r="B27" s="40">
        <v>20</v>
      </c>
      <c r="C27" s="41" t="s">
        <v>226</v>
      </c>
      <c r="D27" s="42" t="e">
        <f>'PROGRAMAS SOCIALES'!D554</f>
        <v>#REF!</v>
      </c>
      <c r="E27" s="44">
        <v>725775.40999999992</v>
      </c>
    </row>
    <row r="28" spans="2:22" s="39" customFormat="1" ht="65.25" customHeight="1" x14ac:dyDescent="0.25">
      <c r="B28" s="40">
        <v>21</v>
      </c>
      <c r="C28" s="41" t="s">
        <v>21</v>
      </c>
      <c r="D28" s="42" t="e">
        <f>'PROGRAMAS SOCIALES'!D579</f>
        <v>#REF!</v>
      </c>
      <c r="E28" s="44">
        <v>441240.66</v>
      </c>
    </row>
    <row r="29" spans="2:22" s="39" customFormat="1" ht="93" customHeight="1" x14ac:dyDescent="0.25">
      <c r="B29" s="40">
        <v>22</v>
      </c>
      <c r="C29" s="41" t="s">
        <v>227</v>
      </c>
      <c r="D29" s="42" t="e">
        <f>'PROGRAMAS SOCIALES'!D603</f>
        <v>#REF!</v>
      </c>
      <c r="E29" s="44">
        <v>1573215.77</v>
      </c>
    </row>
    <row r="30" spans="2:22" s="39" customFormat="1" ht="13.8" x14ac:dyDescent="0.25">
      <c r="B30" s="48"/>
      <c r="C30" s="48"/>
      <c r="D30" s="49"/>
    </row>
    <row r="31" spans="2:22" s="50" customFormat="1" ht="6.6" x14ac:dyDescent="0.15"/>
    <row r="32" spans="2:22" s="39" customFormat="1" ht="13.8" x14ac:dyDescent="0.25">
      <c r="B32" s="48"/>
      <c r="C32" s="48"/>
      <c r="D32" s="51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spans="2:22" s="39" customFormat="1" ht="13.8" x14ac:dyDescent="0.25">
      <c r="B33" s="48"/>
      <c r="C33" s="48"/>
      <c r="D33" s="51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spans="2:22" s="39" customFormat="1" ht="13.8" x14ac:dyDescent="0.25">
      <c r="B34" s="48"/>
      <c r="C34" s="48"/>
      <c r="D34" s="51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2:22" s="39" customFormat="1" ht="13.8" x14ac:dyDescent="0.25">
      <c r="B35" s="48"/>
      <c r="C35" s="48"/>
      <c r="D35" s="51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 spans="2:22" s="39" customFormat="1" ht="13.8" x14ac:dyDescent="0.25">
      <c r="B36" s="48"/>
      <c r="C36" s="48"/>
      <c r="D36" s="51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  <row r="37" spans="2:22" s="39" customFormat="1" ht="13.8" x14ac:dyDescent="0.25">
      <c r="B37" s="48"/>
      <c r="C37" s="48"/>
      <c r="D37" s="49"/>
    </row>
    <row r="38" spans="2:22" s="39" customFormat="1" ht="13.8" x14ac:dyDescent="0.25">
      <c r="B38" s="48"/>
      <c r="C38" s="48"/>
      <c r="D38" s="49"/>
    </row>
    <row r="39" spans="2:22" s="50" customFormat="1" ht="6.6" x14ac:dyDescent="0.15"/>
    <row r="40" spans="2:22" s="39" customFormat="1" ht="13.8" x14ac:dyDescent="0.25">
      <c r="B40" s="48"/>
      <c r="C40" s="48"/>
      <c r="D40" s="51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</row>
    <row r="41" spans="2:22" s="39" customFormat="1" ht="13.8" x14ac:dyDescent="0.25">
      <c r="B41" s="48"/>
      <c r="C41" s="48"/>
      <c r="D41" s="51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</row>
    <row r="42" spans="2:22" s="39" customFormat="1" ht="13.8" x14ac:dyDescent="0.25">
      <c r="B42" s="48"/>
      <c r="C42" s="48"/>
      <c r="D42" s="51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</row>
    <row r="43" spans="2:22" s="39" customFormat="1" ht="13.8" x14ac:dyDescent="0.25">
      <c r="B43" s="48"/>
      <c r="C43" s="48"/>
      <c r="D43" s="51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</row>
    <row r="44" spans="2:22" s="39" customFormat="1" ht="13.8" x14ac:dyDescent="0.25">
      <c r="B44" s="48"/>
      <c r="C44" s="48"/>
      <c r="D44" s="51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</row>
    <row r="45" spans="2:22" s="39" customFormat="1" ht="13.8" x14ac:dyDescent="0.25">
      <c r="B45" s="48"/>
      <c r="C45" s="48"/>
      <c r="D45" s="49"/>
    </row>
  </sheetData>
  <mergeCells count="5">
    <mergeCell ref="B1:E1"/>
    <mergeCell ref="B2:E2"/>
    <mergeCell ref="B3:E3"/>
    <mergeCell ref="B4:E4"/>
    <mergeCell ref="B5:E5"/>
  </mergeCells>
  <pageMargins left="0.70866141732283472" right="0.70866141732283472" top="0.74803149606299213" bottom="0.74803149606299213" header="0.31496062992125984" footer="0.31496062992125984"/>
  <pageSetup paperSize="2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1 GASTO CORRIENTE </vt:lpstr>
      <vt:lpstr>2 OBRAS </vt:lpstr>
      <vt:lpstr>3 SEGURIDAD  </vt:lpstr>
      <vt:lpstr>4 RECURSOS FISCALES</vt:lpstr>
      <vt:lpstr>5 GASOLINA</vt:lpstr>
      <vt:lpstr>PROGRAMAS SOCIALES</vt:lpstr>
      <vt:lpstr>pp</vt:lpstr>
      <vt:lpstr>'1 GASTO CORRIENTE '!Área_de_impresión</vt:lpstr>
      <vt:lpstr>'2 OBRAS '!Área_de_impresión</vt:lpstr>
      <vt:lpstr>'3 SEGURIDAD  '!Área_de_impresión</vt:lpstr>
      <vt:lpstr>'4 RECURSOS FISCALES'!Área_de_impresión</vt:lpstr>
      <vt:lpstr>'5 GASOLINA'!Área_de_impresión</vt:lpstr>
      <vt:lpstr>'1 GASTO CORRIENTE '!Títulos_a_imprimir</vt:lpstr>
      <vt:lpstr>'2 OBRAS '!Títulos_a_imprimir</vt:lpstr>
      <vt:lpstr>pp!Títulos_a_imprimir</vt:lpstr>
      <vt:lpstr>'PROGRAMAS SOCIALES'!Títulos_a_imprimir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Rios Aguilar</dc:creator>
  <cp:lastModifiedBy>GIBRANT. R MTZ. C.</cp:lastModifiedBy>
  <cp:lastPrinted>2025-08-08T04:07:33Z</cp:lastPrinted>
  <dcterms:created xsi:type="dcterms:W3CDTF">2023-04-20T14:22:20Z</dcterms:created>
  <dcterms:modified xsi:type="dcterms:W3CDTF">2025-08-12T01:43:06Z</dcterms:modified>
</cp:coreProperties>
</file>